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1100664\Desktop\さしかえ用\"/>
    </mc:Choice>
  </mc:AlternateContent>
  <xr:revisionPtr revIDLastSave="0" documentId="13_ncr:1_{E82AD7E4-5F98-4564-943F-29368503F085}" xr6:coauthVersionLast="47" xr6:coauthVersionMax="47" xr10:uidLastSave="{00000000-0000-0000-0000-000000000000}"/>
  <bookViews>
    <workbookView xWindow="-28920" yWindow="-120" windowWidth="29040" windowHeight="15720" tabRatio="784" firstSheet="6" activeTab="17" xr2:uid="{00000000-000D-0000-FFFF-FFFF00000000}"/>
  </bookViews>
  <sheets>
    <sheet name="基本情報" sheetId="2" r:id="rId1"/>
    <sheet name="様式－１【標準】" sheetId="26" r:id="rId2"/>
    <sheet name="様式－１【簡素】" sheetId="1" r:id="rId3"/>
    <sheet name="様式－１ー１" sheetId="3" r:id="rId4"/>
    <sheet name="様式－２" sheetId="4" r:id="rId5"/>
    <sheet name="様式－３" sheetId="5" r:id="rId6"/>
    <sheet name="様式－３ －１" sheetId="6" r:id="rId7"/>
    <sheet name="様式－３ －２" sheetId="7" r:id="rId8"/>
    <sheet name="様式－３ －３" sheetId="9" r:id="rId9"/>
    <sheet name="様式－４" sheetId="11" r:id="rId10"/>
    <sheet name="様式－５" sheetId="12" r:id="rId11"/>
    <sheet name="様式－５－１" sheetId="14" r:id="rId12"/>
    <sheet name="様式－５－１ &lt;別添&gt;" sheetId="15" r:id="rId13"/>
    <sheet name="様式－６" sheetId="16" r:id="rId14"/>
    <sheet name="様式－６ (1％未満)" sheetId="17" r:id="rId15"/>
    <sheet name="様式－７（共36号）" sheetId="27" r:id="rId16"/>
    <sheet name="共38号" sheetId="24" r:id="rId17"/>
    <sheet name="様式－７－１（共37号）" sheetId="28" r:id="rId18"/>
  </sheets>
  <definedNames>
    <definedName name="_xlnm.Print_Area" localSheetId="16">共38号!$A$3:$P$27</definedName>
    <definedName name="_xlnm.Print_Area" localSheetId="2">'様式－１【簡素】'!$A$1:$G$31</definedName>
    <definedName name="_xlnm.Print_Area" localSheetId="1">'様式－１【標準】'!$A$1:$G$31</definedName>
    <definedName name="_xlnm.Print_Area" localSheetId="3">'様式－１ー１'!$A$1:$K$55</definedName>
    <definedName name="_xlnm.Print_Area" localSheetId="4">'様式－２'!$A$1:$H$26</definedName>
    <definedName name="_xlnm.Print_Area" localSheetId="5">'様式－３'!$A$1:$K$55</definedName>
    <definedName name="_xlnm.Print_Area" localSheetId="6">'様式－３ －１'!$A$1:$L$45</definedName>
    <definedName name="_xlnm.Print_Area" localSheetId="7">'様式－３ －２'!$A$1:$O$18</definedName>
    <definedName name="_xlnm.Print_Area" localSheetId="8">'様式－３ －３'!$A$1:$Q$36</definedName>
    <definedName name="_xlnm.Print_Area" localSheetId="9">'様式－４'!$A$1:$H$26</definedName>
    <definedName name="_xlnm.Print_Area" localSheetId="10">'様式－５'!$A$1:$E$30</definedName>
    <definedName name="_xlnm.Print_Area" localSheetId="11">'様式－５－１'!$A$1:$F$17</definedName>
    <definedName name="_xlnm.Print_Area" localSheetId="12">'様式－５－１ &lt;別添&gt;'!$A$1:$F$36</definedName>
    <definedName name="_xlnm.Print_Area" localSheetId="13">'様式－６'!$A$1:$G$32</definedName>
    <definedName name="_xlnm.Print_Area" localSheetId="14">'様式－６ (1％未満)'!$A$1:$G$33</definedName>
    <definedName name="_xlnm.Print_Area" localSheetId="15">'様式－７（共36号）'!$A$3:$R$35</definedName>
    <definedName name="_xlnm.Print_Area" localSheetId="17">'様式－７－１（共37号）'!$A$3:$T$38</definedName>
    <definedName name="工事件名">基本情報!$C$5</definedName>
    <definedName name="工事名">設計番号&amp;"　"&amp;工事件名</definedName>
    <definedName name="設計番号">基本情報!$C$4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2" i="26" l="1"/>
  <c r="C21" i="26"/>
  <c r="C20" i="26"/>
  <c r="C19" i="26"/>
  <c r="A14" i="26"/>
  <c r="B10" i="26"/>
  <c r="E8" i="26"/>
  <c r="E7" i="26"/>
  <c r="A5" i="26"/>
  <c r="C25" i="17"/>
  <c r="C26" i="17"/>
  <c r="B15" i="17"/>
  <c r="C26" i="16"/>
  <c r="C27" i="16"/>
  <c r="B13" i="16"/>
  <c r="B3" i="15"/>
  <c r="D6" i="14"/>
  <c r="D5" i="14"/>
  <c r="C18" i="11"/>
  <c r="B17" i="6"/>
  <c r="B17" i="5"/>
  <c r="A17" i="4"/>
  <c r="B13" i="4"/>
  <c r="B17" i="3"/>
  <c r="B10" i="1"/>
  <c r="A13" i="11" l="1"/>
  <c r="A12" i="11"/>
  <c r="A10" i="17" l="1"/>
  <c r="A9" i="17"/>
  <c r="A8" i="16"/>
  <c r="A7" i="16"/>
  <c r="A8" i="6"/>
  <c r="A8" i="5"/>
  <c r="A7" i="4"/>
  <c r="A8" i="4"/>
  <c r="A8" i="3"/>
  <c r="A14" i="1"/>
  <c r="A5" i="1"/>
  <c r="E12" i="17" l="1"/>
  <c r="E10" i="16"/>
  <c r="D5" i="15"/>
  <c r="D9" i="15" s="1"/>
  <c r="E20" i="15" s="1"/>
  <c r="D17" i="14"/>
  <c r="D13" i="14"/>
  <c r="E10" i="14"/>
  <c r="E9" i="14"/>
  <c r="D7" i="14"/>
  <c r="C19" i="11"/>
  <c r="E15" i="11"/>
  <c r="Q33" i="9"/>
  <c r="Q21" i="9"/>
  <c r="Q20" i="9"/>
  <c r="Q24" i="9" s="1"/>
  <c r="Q25" i="9" s="1"/>
  <c r="Q9" i="9"/>
  <c r="L17" i="7"/>
  <c r="N15" i="7"/>
  <c r="N13" i="7"/>
  <c r="N12" i="7"/>
  <c r="F12" i="7"/>
  <c r="N10" i="7"/>
  <c r="N9" i="7"/>
  <c r="F9" i="7"/>
  <c r="D33" i="6"/>
  <c r="F32" i="6"/>
  <c r="F31" i="6"/>
  <c r="F30" i="6"/>
  <c r="D28" i="6"/>
  <c r="F23" i="6"/>
  <c r="F24" i="6"/>
  <c r="F25" i="6"/>
  <c r="F26" i="6"/>
  <c r="F27" i="6"/>
  <c r="F22" i="6"/>
  <c r="J13" i="6"/>
  <c r="J12" i="6"/>
  <c r="I13" i="5"/>
  <c r="I12" i="5"/>
  <c r="E10" i="4"/>
  <c r="I13" i="3"/>
  <c r="I12" i="3"/>
  <c r="C22" i="1"/>
  <c r="C21" i="1"/>
  <c r="C20" i="1"/>
  <c r="C19" i="1"/>
  <c r="E8" i="1"/>
  <c r="E7" i="1"/>
  <c r="E31" i="15" l="1"/>
  <c r="E33" i="15"/>
  <c r="E30" i="16" s="1"/>
  <c r="E35" i="15" l="1"/>
  <c r="C29" i="16" s="1"/>
</calcChain>
</file>

<file path=xl/sharedStrings.xml><?xml version="1.0" encoding="utf-8"?>
<sst xmlns="http://schemas.openxmlformats.org/spreadsheetml/2006/main" count="836" uniqueCount="282">
  <si>
    <t>　　</t>
    <phoneticPr fontId="1"/>
  </si>
  <si>
    <t>工事名</t>
    <phoneticPr fontId="1"/>
  </si>
  <si>
    <t xml:space="preserve"> 令和　　　年　　月　　日</t>
    <phoneticPr fontId="1"/>
  </si>
  <si>
    <t>　　１</t>
    <phoneticPr fontId="1"/>
  </si>
  <si>
    <t>令和　　　年　　月　　日</t>
    <phoneticPr fontId="1"/>
  </si>
  <si>
    <t>受注者</t>
    <rPh sb="0" eb="3">
      <t>ジュチュウシャ</t>
    </rPh>
    <phoneticPr fontId="1"/>
  </si>
  <si>
    <t>　代表者</t>
    <rPh sb="1" eb="4">
      <t>ダイヒョウシャ</t>
    </rPh>
    <phoneticPr fontId="1"/>
  </si>
  <si>
    <t>工事名</t>
    <rPh sb="0" eb="3">
      <t>コウジメイ</t>
    </rPh>
    <phoneticPr fontId="1"/>
  </si>
  <si>
    <t>✕○✕○工事</t>
    <rPh sb="4" eb="6">
      <t>コウジ</t>
    </rPh>
    <phoneticPr fontId="1"/>
  </si>
  <si>
    <t>受注者</t>
    <rPh sb="0" eb="3">
      <t>ジュチュウシャ</t>
    </rPh>
    <phoneticPr fontId="1"/>
  </si>
  <si>
    <t>１</t>
    <phoneticPr fontId="1"/>
  </si>
  <si>
    <t>２</t>
  </si>
  <si>
    <t>３</t>
  </si>
  <si>
    <t>４</t>
  </si>
  <si>
    <t>５</t>
  </si>
  <si>
    <t>仙台市青葉区本町３丁目８番１号</t>
    <rPh sb="0" eb="3">
      <t>センダイシ</t>
    </rPh>
    <rPh sb="3" eb="6">
      <t>アオバク</t>
    </rPh>
    <rPh sb="6" eb="8">
      <t>ホンチョウ</t>
    </rPh>
    <rPh sb="9" eb="10">
      <t>チョウ</t>
    </rPh>
    <rPh sb="10" eb="11">
      <t>メ</t>
    </rPh>
    <rPh sb="12" eb="13">
      <t>バン</t>
    </rPh>
    <rPh sb="14" eb="15">
      <t>ゴウ</t>
    </rPh>
    <phoneticPr fontId="1"/>
  </si>
  <si>
    <t>路線名</t>
    <rPh sb="0" eb="3">
      <t>ロセンメイ</t>
    </rPh>
    <phoneticPr fontId="1"/>
  </si>
  <si>
    <t>工期</t>
    <rPh sb="0" eb="2">
      <t>コウキ</t>
    </rPh>
    <phoneticPr fontId="1"/>
  </si>
  <si>
    <t>契約日</t>
    <rPh sb="0" eb="3">
      <t>ケイヤクビ</t>
    </rPh>
    <phoneticPr fontId="1"/>
  </si>
  <si>
    <t>から</t>
    <phoneticPr fontId="1"/>
  </si>
  <si>
    <t>まで</t>
    <phoneticPr fontId="1"/>
  </si>
  <si>
    <t>記</t>
    <rPh sb="0" eb="1">
      <t>キ</t>
    </rPh>
    <phoneticPr fontId="1"/>
  </si>
  <si>
    <t>請負代金額</t>
    <rPh sb="0" eb="2">
      <t>ウケオイ</t>
    </rPh>
    <rPh sb="2" eb="4">
      <t>ダイキン</t>
    </rPh>
    <rPh sb="4" eb="5">
      <t>ガク</t>
    </rPh>
    <phoneticPr fontId="1"/>
  </si>
  <si>
    <t>請負代金額（円）</t>
    <rPh sb="0" eb="2">
      <t>ウケオイ</t>
    </rPh>
    <rPh sb="2" eb="4">
      <t>ダイキン</t>
    </rPh>
    <rPh sb="4" eb="5">
      <t>ガク</t>
    </rPh>
    <rPh sb="6" eb="7">
      <t>エン</t>
    </rPh>
    <phoneticPr fontId="1"/>
  </si>
  <si>
    <t>請求する主要品目名・材料名</t>
    <phoneticPr fontId="1"/>
  </si>
  <si>
    <t>【請求する工事材料を具体的に記載】</t>
    <rPh sb="1" eb="3">
      <t>セイキュウ</t>
    </rPh>
    <rPh sb="5" eb="7">
      <t>コウジ</t>
    </rPh>
    <rPh sb="7" eb="9">
      <t>ザイリョウ</t>
    </rPh>
    <rPh sb="10" eb="13">
      <t>グタイテキ</t>
    </rPh>
    <rPh sb="14" eb="16">
      <t>キサイ</t>
    </rPh>
    <phoneticPr fontId="1"/>
  </si>
  <si>
    <t>変更請求概算額</t>
    <rPh sb="0" eb="2">
      <t>ヘンコウ</t>
    </rPh>
    <rPh sb="2" eb="4">
      <t>セイキュウ</t>
    </rPh>
    <rPh sb="4" eb="6">
      <t>ガイサン</t>
    </rPh>
    <rPh sb="6" eb="7">
      <t>ガク</t>
    </rPh>
    <phoneticPr fontId="1"/>
  </si>
  <si>
    <t>※請求の際には，変更請求概算額およびその概算額計算書を作成し，提出すること。
　なお，今回の請求はあくまで概算額であり，精査の結果，請求額が変更となっても問題ない。</t>
  </si>
  <si>
    <t>様式－１</t>
    <rPh sb="0" eb="2">
      <t>ヨウシキ</t>
    </rPh>
    <phoneticPr fontId="1"/>
  </si>
  <si>
    <t xml:space="preserve">令和　　年　　月　　日 </t>
    <rPh sb="0" eb="2">
      <t>レイワ</t>
    </rPh>
    <rPh sb="4" eb="5">
      <t>ネン</t>
    </rPh>
    <rPh sb="7" eb="8">
      <t>ツキ</t>
    </rPh>
    <rPh sb="10" eb="11">
      <t>ニチ</t>
    </rPh>
    <phoneticPr fontId="6"/>
  </si>
  <si>
    <t>請負代金額変更請求額計算書</t>
    <rPh sb="0" eb="2">
      <t>ウケオイ</t>
    </rPh>
    <rPh sb="2" eb="4">
      <t>ダイキン</t>
    </rPh>
    <rPh sb="4" eb="5">
      <t>ガク</t>
    </rPh>
    <rPh sb="5" eb="7">
      <t>ヘンコウ</t>
    </rPh>
    <rPh sb="7" eb="9">
      <t>セイキュウ</t>
    </rPh>
    <rPh sb="9" eb="10">
      <t>ガク</t>
    </rPh>
    <rPh sb="10" eb="13">
      <t>ケイサンショ</t>
    </rPh>
    <phoneticPr fontId="6"/>
  </si>
  <si>
    <t>品　目</t>
    <rPh sb="0" eb="1">
      <t>シナ</t>
    </rPh>
    <rPh sb="2" eb="3">
      <t>モク</t>
    </rPh>
    <phoneticPr fontId="6"/>
  </si>
  <si>
    <t>規　格</t>
    <rPh sb="0" eb="1">
      <t>タダシ</t>
    </rPh>
    <rPh sb="2" eb="3">
      <t>カク</t>
    </rPh>
    <phoneticPr fontId="6"/>
  </si>
  <si>
    <t>単位</t>
    <rPh sb="0" eb="2">
      <t>タンイ</t>
    </rPh>
    <phoneticPr fontId="6"/>
  </si>
  <si>
    <t>購入先</t>
    <rPh sb="0" eb="2">
      <t>コウニュウ</t>
    </rPh>
    <rPh sb="2" eb="3">
      <t>サキ</t>
    </rPh>
    <phoneticPr fontId="1"/>
  </si>
  <si>
    <t>購入年月</t>
    <rPh sb="0" eb="2">
      <t>コウニュウ</t>
    </rPh>
    <rPh sb="2" eb="4">
      <t>ネンゲツ</t>
    </rPh>
    <phoneticPr fontId="6"/>
  </si>
  <si>
    <t>備　考</t>
    <rPh sb="0" eb="1">
      <t>ソナエ</t>
    </rPh>
    <rPh sb="2" eb="3">
      <t>コウ</t>
    </rPh>
    <phoneticPr fontId="6"/>
  </si>
  <si>
    <t>－</t>
    <phoneticPr fontId="1"/>
  </si>
  <si>
    <t>数量</t>
    <rPh sb="0" eb="2">
      <t>スウリョウ</t>
    </rPh>
    <phoneticPr fontId="1"/>
  </si>
  <si>
    <t>当初単価</t>
    <rPh sb="0" eb="2">
      <t>トウショ</t>
    </rPh>
    <rPh sb="2" eb="4">
      <t>タンカ</t>
    </rPh>
    <phoneticPr fontId="1"/>
  </si>
  <si>
    <t>当初想定金額</t>
    <rPh sb="0" eb="2">
      <t>トウショ</t>
    </rPh>
    <rPh sb="2" eb="4">
      <t>ソウテイ</t>
    </rPh>
    <rPh sb="4" eb="6">
      <t>キンガク</t>
    </rPh>
    <phoneticPr fontId="1"/>
  </si>
  <si>
    <t>購入単価</t>
    <rPh sb="0" eb="2">
      <t>コウニュウ</t>
    </rPh>
    <rPh sb="2" eb="4">
      <t>タンカ</t>
    </rPh>
    <phoneticPr fontId="1"/>
  </si>
  <si>
    <t>購入金額</t>
    <rPh sb="0" eb="2">
      <t>コウニュウ</t>
    </rPh>
    <rPh sb="2" eb="4">
      <t>キンガク</t>
    </rPh>
    <phoneticPr fontId="1"/>
  </si>
  <si>
    <t>差額</t>
    <rPh sb="0" eb="1">
      <t>サ</t>
    </rPh>
    <rPh sb="1" eb="2">
      <t>ガク</t>
    </rPh>
    <phoneticPr fontId="6"/>
  </si>
  <si>
    <t>様式－１－１</t>
    <rPh sb="0" eb="2">
      <t>ヨウシキ</t>
    </rPh>
    <phoneticPr fontId="6"/>
  </si>
  <si>
    <t>発注者</t>
    <rPh sb="0" eb="3">
      <t>ハッチュウシャ</t>
    </rPh>
    <phoneticPr fontId="1"/>
  </si>
  <si>
    <t>（発注者）</t>
    <phoneticPr fontId="1"/>
  </si>
  <si>
    <t>２．対象材料は、品目毎および購入年月毎にとりまとめるものとする。なお、とりまとめ数量欄が足りない場合は、複数枚になってもよい。</t>
  </si>
  <si>
    <t>３．変動額から受注者の負担額を差し引いて、単品スライド請求額を算出する計算過程を、別紙に記載すること。</t>
  </si>
  <si>
    <t>（注）</t>
    <rPh sb="1" eb="2">
      <t>チュウ</t>
    </rPh>
    <phoneticPr fontId="1"/>
  </si>
  <si>
    <t>記載例</t>
    <rPh sb="0" eb="3">
      <t>キサイレイ</t>
    </rPh>
    <phoneticPr fontId="1"/>
  </si>
  <si>
    <t>○鋼</t>
    <rPh sb="1" eb="2">
      <t>コウ</t>
    </rPh>
    <phoneticPr fontId="1"/>
  </si>
  <si>
    <t>○</t>
    <phoneticPr fontId="1"/>
  </si>
  <si>
    <t>t</t>
    <phoneticPr fontId="1"/>
  </si>
  <si>
    <t>○○.○</t>
    <phoneticPr fontId="1"/>
  </si>
  <si>
    <t>○○○.○</t>
    <phoneticPr fontId="1"/>
  </si>
  <si>
    <t>○○,○○○</t>
    <phoneticPr fontId="1"/>
  </si>
  <si>
    <t>○○○,○○○</t>
    <phoneticPr fontId="1"/>
  </si>
  <si>
    <t>○,○○○,○○○</t>
    <phoneticPr fontId="1"/>
  </si>
  <si>
    <t>R○年○月</t>
    <rPh sb="2" eb="3">
      <t>ネン</t>
    </rPh>
    <rPh sb="3" eb="5">
      <t>マルガツ</t>
    </rPh>
    <phoneticPr fontId="1"/>
  </si>
  <si>
    <t>R○年○月　計</t>
    <rPh sb="2" eb="3">
      <t>ネン</t>
    </rPh>
    <rPh sb="3" eb="5">
      <t>マルガツ</t>
    </rPh>
    <rPh sb="6" eb="7">
      <t>ケイ</t>
    </rPh>
    <phoneticPr fontId="1"/>
  </si>
  <si>
    <t>R○年△月</t>
    <rPh sb="2" eb="3">
      <t>ネン</t>
    </rPh>
    <rPh sb="4" eb="5">
      <t>ガツ</t>
    </rPh>
    <phoneticPr fontId="1"/>
  </si>
  <si>
    <t>R○年△月　計</t>
    <rPh sb="2" eb="3">
      <t>ネン</t>
    </rPh>
    <rPh sb="4" eb="5">
      <t>ガツ</t>
    </rPh>
    <rPh sb="6" eb="7">
      <t>ケイ</t>
    </rPh>
    <phoneticPr fontId="1"/>
  </si>
  <si>
    <t>○鋼計</t>
    <rPh sb="1" eb="2">
      <t>コウ</t>
    </rPh>
    <rPh sb="2" eb="3">
      <t>ケイ</t>
    </rPh>
    <phoneticPr fontId="1"/>
  </si>
  <si>
    <t>○鋼合計</t>
    <rPh sb="0" eb="2">
      <t>マルコウ</t>
    </rPh>
    <rPh sb="2" eb="4">
      <t>ゴウケイ</t>
    </rPh>
    <phoneticPr fontId="1"/>
  </si>
  <si>
    <t>鋼材類　合計</t>
    <rPh sb="0" eb="2">
      <t>コウザイ</t>
    </rPh>
    <rPh sb="2" eb="3">
      <t>ルイ</t>
    </rPh>
    <rPh sb="4" eb="6">
      <t>ゴウケイ</t>
    </rPh>
    <phoneticPr fontId="1"/>
  </si>
  <si>
    <t>L</t>
    <phoneticPr fontId="1"/>
  </si>
  <si>
    <t>□油</t>
  </si>
  <si>
    <t>□油計</t>
    <rPh sb="2" eb="3">
      <t>ケイ</t>
    </rPh>
    <phoneticPr fontId="1"/>
  </si>
  <si>
    <t>○○○</t>
    <phoneticPr fontId="1"/>
  </si>
  <si>
    <t>○,○○○</t>
    <phoneticPr fontId="1"/>
  </si>
  <si>
    <t>□油合計</t>
    <rPh sb="2" eb="4">
      <t>ゴウケイ</t>
    </rPh>
    <phoneticPr fontId="1"/>
  </si>
  <si>
    <t>△油</t>
    <phoneticPr fontId="1"/>
  </si>
  <si>
    <t>R○年□月</t>
    <rPh sb="2" eb="3">
      <t>ネン</t>
    </rPh>
    <rPh sb="4" eb="5">
      <t>ガツ</t>
    </rPh>
    <phoneticPr fontId="1"/>
  </si>
  <si>
    <t>△油計</t>
    <rPh sb="2" eb="3">
      <t>ケイ</t>
    </rPh>
    <phoneticPr fontId="1"/>
  </si>
  <si>
    <t>燃料油　合計</t>
    <rPh sb="0" eb="3">
      <t>ネンリョウユ</t>
    </rPh>
    <rPh sb="4" eb="6">
      <t>ゴウケイ</t>
    </rPh>
    <phoneticPr fontId="1"/>
  </si>
  <si>
    <t>R○年□月　計</t>
    <rPh sb="2" eb="3">
      <t>ネン</t>
    </rPh>
    <rPh sb="4" eb="5">
      <t>ガツ</t>
    </rPh>
    <rPh sb="6" eb="7">
      <t>ケイ</t>
    </rPh>
    <phoneticPr fontId="1"/>
  </si>
  <si>
    <t>△油合計</t>
    <rPh sb="2" eb="4">
      <t>ゴウケイ</t>
    </rPh>
    <phoneticPr fontId="1"/>
  </si>
  <si>
    <t>変動額</t>
    <rPh sb="0" eb="2">
      <t>ヘンドウ</t>
    </rPh>
    <rPh sb="2" eb="3">
      <t>ガク</t>
    </rPh>
    <phoneticPr fontId="1"/>
  </si>
  <si>
    <t>単品スライド請求額</t>
    <rPh sb="0" eb="2">
      <t>タンピン</t>
    </rPh>
    <rPh sb="6" eb="9">
      <t>セイキュウガク</t>
    </rPh>
    <phoneticPr fontId="1"/>
  </si>
  <si>
    <t>工 事 名</t>
    <phoneticPr fontId="6"/>
  </si>
  <si>
    <t xml:space="preserve"> 商号又は名称</t>
    <rPh sb="1" eb="3">
      <t>ショウゴウ</t>
    </rPh>
    <rPh sb="3" eb="4">
      <t>マタ</t>
    </rPh>
    <rPh sb="5" eb="7">
      <t>メイショウ</t>
    </rPh>
    <phoneticPr fontId="1"/>
  </si>
  <si>
    <t xml:space="preserve"> 代表者氏名</t>
    <rPh sb="1" eb="4">
      <t>ダイヒョウシャ</t>
    </rPh>
    <rPh sb="4" eb="6">
      <t>シメイ</t>
    </rPh>
    <phoneticPr fontId="1"/>
  </si>
  <si>
    <t>１．購入先，購入単価，購入数量等を証明出来る場合は，その資料（納品書等）を添付の上，併せて監督職員に提出すること。証明できない場合は，</t>
  </si>
  <si>
    <t>　　概算数量を記載の上，その算出根拠を記した書類を提出すること。</t>
  </si>
  <si>
    <t>２．対象材料は，品目毎および購入年月毎にとりまとめるものとする。なお，とりまとめ数量欄が足りない場合は，複数枚になってもよい。</t>
  </si>
  <si>
    <t>３．変動額から受注者の負担額を差し引いて，単品スライド請求額を算出する計算過程を，別紙に記載すること。</t>
  </si>
  <si>
    <t>４．詳細に数量計算が出来る場合は，様式－３を用いてもよい。</t>
  </si>
  <si>
    <t xml:space="preserve"> </t>
    <phoneticPr fontId="1"/>
  </si>
  <si>
    <t>（発注者）</t>
    <phoneticPr fontId="1"/>
  </si>
  <si>
    <t xml:space="preserve">  </t>
  </si>
  <si>
    <t>令和　　　年　　　月　　　日</t>
    <phoneticPr fontId="1"/>
  </si>
  <si>
    <t>様式－２</t>
    <phoneticPr fontId="1"/>
  </si>
  <si>
    <t>○○第　　　　号</t>
    <phoneticPr fontId="1"/>
  </si>
  <si>
    <t>（受注者）</t>
    <phoneticPr fontId="1"/>
  </si>
  <si>
    <t>記</t>
    <rPh sb="0" eb="1">
      <t>キ</t>
    </rPh>
    <phoneticPr fontId="1"/>
  </si>
  <si>
    <t>スライド額協議開始日</t>
    <rPh sb="4" eb="5">
      <t>ガク</t>
    </rPh>
    <rPh sb="5" eb="7">
      <t>キョウギ</t>
    </rPh>
    <rPh sb="7" eb="10">
      <t>カイシビ</t>
    </rPh>
    <phoneticPr fontId="1"/>
  </si>
  <si>
    <t>※受注者からの請求日から７日以降に工期の延期を想定している場合は，「工期末の４５日前」と記載する。</t>
  </si>
  <si>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6"/>
  </si>
  <si>
    <t>様式－３</t>
    <rPh sb="0" eb="2">
      <t>ヨウシキ</t>
    </rPh>
    <phoneticPr fontId="6"/>
  </si>
  <si>
    <t>年度</t>
    <rPh sb="0" eb="2">
      <t>ネンド</t>
    </rPh>
    <phoneticPr fontId="1"/>
  </si>
  <si>
    <t>令和○○年度</t>
    <rPh sb="0" eb="2">
      <t>レイワ</t>
    </rPh>
    <rPh sb="4" eb="6">
      <t>ネンド</t>
    </rPh>
    <phoneticPr fontId="1"/>
  </si>
  <si>
    <t>１．購入先、購入単価、購入数量等を証明出来る場合は、その資料（納品書等）を添付の上、併せて監督職員に提出すること。</t>
  </si>
  <si>
    <t>　　証明できない場合は、概算数量を記載の上、その算出根拠を記した書類を提出すること。</t>
    <phoneticPr fontId="1"/>
  </si>
  <si>
    <t>　　同一の品目で同一年月でも複数の単価がある場合や購入先が異なる場合は、区分するものとする。</t>
    <phoneticPr fontId="1"/>
  </si>
  <si>
    <t>様式－３－１</t>
    <rPh sb="0" eb="2">
      <t>ヨウシキ</t>
    </rPh>
    <phoneticPr fontId="6"/>
  </si>
  <si>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8">
      <t>ソウカツヒョウ</t>
    </rPh>
    <phoneticPr fontId="6"/>
  </si>
  <si>
    <t>令和○年○月○日付けで通知のあった請負代金額の変更に必要な購入した価格等について、下記のとおり資料を提出します。</t>
    <phoneticPr fontId="1"/>
  </si>
  <si>
    <t>使用した
建設機械名</t>
    <rPh sb="0" eb="2">
      <t>シヨウ</t>
    </rPh>
    <rPh sb="5" eb="7">
      <t>ケンセツ</t>
    </rPh>
    <rPh sb="7" eb="9">
      <t>キカイ</t>
    </rPh>
    <rPh sb="9" eb="10">
      <t>メイ</t>
    </rPh>
    <phoneticPr fontId="6"/>
  </si>
  <si>
    <t>使用目的</t>
    <rPh sb="0" eb="2">
      <t>シヨウ</t>
    </rPh>
    <rPh sb="2" eb="4">
      <t>モクテキ</t>
    </rPh>
    <phoneticPr fontId="1"/>
  </si>
  <si>
    <t>証明の
有無</t>
    <rPh sb="0" eb="2">
      <t>ショウメイ</t>
    </rPh>
    <rPh sb="4" eb="6">
      <t>ウム</t>
    </rPh>
    <phoneticPr fontId="1"/>
  </si>
  <si>
    <t>軽油</t>
    <rPh sb="0" eb="2">
      <t>ケイユ</t>
    </rPh>
    <phoneticPr fontId="1"/>
  </si>
  <si>
    <t>１．２号</t>
    <rPh sb="3" eb="4">
      <t>ゴウ</t>
    </rPh>
    <phoneticPr fontId="1"/>
  </si>
  <si>
    <t>宮城石油</t>
    <rPh sb="0" eb="2">
      <t>ミヤギ</t>
    </rPh>
    <rPh sb="2" eb="4">
      <t>セキユ</t>
    </rPh>
    <phoneticPr fontId="1"/>
  </si>
  <si>
    <t>R4年5月</t>
    <rPh sb="2" eb="3">
      <t>ネン</t>
    </rPh>
    <rPh sb="4" eb="5">
      <t>ガツ</t>
    </rPh>
    <phoneticPr fontId="1"/>
  </si>
  <si>
    <t>R4年6月</t>
    <rPh sb="2" eb="3">
      <t>ネン</t>
    </rPh>
    <rPh sb="4" eb="5">
      <t>ガツ</t>
    </rPh>
    <phoneticPr fontId="1"/>
  </si>
  <si>
    <t>R4年7月</t>
    <rPh sb="2" eb="3">
      <t>ネン</t>
    </rPh>
    <rPh sb="4" eb="5">
      <t>ガツ</t>
    </rPh>
    <phoneticPr fontId="1"/>
  </si>
  <si>
    <t>R4年8月</t>
    <rPh sb="2" eb="3">
      <t>ネン</t>
    </rPh>
    <rPh sb="4" eb="5">
      <t>ガツ</t>
    </rPh>
    <phoneticPr fontId="1"/>
  </si>
  <si>
    <t>R4年9月</t>
    <rPh sb="2" eb="3">
      <t>ネン</t>
    </rPh>
    <rPh sb="4" eb="5">
      <t>ガツ</t>
    </rPh>
    <phoneticPr fontId="1"/>
  </si>
  <si>
    <t>R4年10月</t>
    <rPh sb="2" eb="3">
      <t>ネン</t>
    </rPh>
    <rPh sb="5" eb="6">
      <t>ガツ</t>
    </rPh>
    <phoneticPr fontId="1"/>
  </si>
  <si>
    <t>現場内重機</t>
    <rPh sb="0" eb="2">
      <t>ゲンバ</t>
    </rPh>
    <rPh sb="2" eb="3">
      <t>ナイ</t>
    </rPh>
    <rPh sb="3" eb="5">
      <t>ジュウキ</t>
    </rPh>
    <phoneticPr fontId="1"/>
  </si>
  <si>
    <t>有</t>
    <rPh sb="0" eb="1">
      <t>ア</t>
    </rPh>
    <phoneticPr fontId="1"/>
  </si>
  <si>
    <t>別添○○</t>
    <rPh sb="0" eb="2">
      <t>ベッテン</t>
    </rPh>
    <phoneticPr fontId="1"/>
  </si>
  <si>
    <t>購入数量（証明済み）合計</t>
    <rPh sb="0" eb="2">
      <t>コウニュウ</t>
    </rPh>
    <rPh sb="2" eb="4">
      <t>スウリョウ</t>
    </rPh>
    <rPh sb="5" eb="7">
      <t>ショウメイ</t>
    </rPh>
    <rPh sb="7" eb="8">
      <t>ズ</t>
    </rPh>
    <rPh sb="10" eb="12">
      <t>ゴウケイ</t>
    </rPh>
    <phoneticPr fontId="1"/>
  </si>
  <si>
    <t>R4年11月</t>
    <rPh sb="2" eb="3">
      <t>ネン</t>
    </rPh>
    <rPh sb="5" eb="6">
      <t>ガツ</t>
    </rPh>
    <phoneticPr fontId="1"/>
  </si>
  <si>
    <t>R4年12月</t>
    <rPh sb="2" eb="3">
      <t>ネン</t>
    </rPh>
    <rPh sb="5" eb="6">
      <t>ガツ</t>
    </rPh>
    <phoneticPr fontId="1"/>
  </si>
  <si>
    <t>ダンプ</t>
    <phoneticPr fontId="1"/>
  </si>
  <si>
    <t>現場～○○地先（流用先）運搬</t>
    <rPh sb="0" eb="2">
      <t>ゲンバ</t>
    </rPh>
    <rPh sb="5" eb="7">
      <t>ジサキ</t>
    </rPh>
    <rPh sb="8" eb="10">
      <t>リュウヨウ</t>
    </rPh>
    <rPh sb="10" eb="11">
      <t>サキ</t>
    </rPh>
    <rPh sb="12" eb="14">
      <t>ウンパン</t>
    </rPh>
    <phoneticPr fontId="1"/>
  </si>
  <si>
    <t>無</t>
    <rPh sb="0" eb="1">
      <t>ナ</t>
    </rPh>
    <phoneticPr fontId="1"/>
  </si>
  <si>
    <t>購入数量（未証明）合計</t>
    <rPh sb="0" eb="2">
      <t>コウニュウ</t>
    </rPh>
    <rPh sb="2" eb="4">
      <t>スウリョウ</t>
    </rPh>
    <rPh sb="5" eb="6">
      <t>ミ</t>
    </rPh>
    <rPh sb="6" eb="8">
      <t>ショウメイ</t>
    </rPh>
    <rPh sb="9" eb="11">
      <t>ゴウケイ</t>
    </rPh>
    <phoneticPr fontId="1"/>
  </si>
  <si>
    <t>(注)</t>
  </si>
  <si>
    <t>２．対象材料は、品目毎および購入年月毎にとりまとめるものとする。なお、とりまとめ数量欄が足りない場合は、別紙にとりまとめるものとする。</t>
  </si>
  <si>
    <t>１．購入先、購入単価、購入数量等を証明出来る場合は、その資料（納品書等）を添付の上、併せて監督職員に提出すること。</t>
    <phoneticPr fontId="1"/>
  </si>
  <si>
    <t>　　但し同一の品目で同一年月でも複数の単価がある場合は、区分するものとする。</t>
    <phoneticPr fontId="1"/>
  </si>
  <si>
    <t>　　また、当該品目が同一月で複数の工種や機械で使用されている場合、監督職員より工種や機械毎等の内訳を提出するよう要求があった場合など、</t>
    <phoneticPr fontId="1"/>
  </si>
  <si>
    <t xml:space="preserve">    追加資料が必要な場合がある。</t>
    <phoneticPr fontId="1"/>
  </si>
  <si>
    <t>様式－３－２</t>
    <rPh sb="0" eb="2">
      <t>ヨウシキ</t>
    </rPh>
    <phoneticPr fontId="6"/>
  </si>
  <si>
    <t>各所資機材の材料証明書</t>
    <rPh sb="0" eb="2">
      <t>カクショ</t>
    </rPh>
    <rPh sb="2" eb="5">
      <t>シキザイ</t>
    </rPh>
    <rPh sb="6" eb="8">
      <t>ザイリョウ</t>
    </rPh>
    <rPh sb="8" eb="11">
      <t>ショウメイショ</t>
    </rPh>
    <phoneticPr fontId="1"/>
  </si>
  <si>
    <t>購入先</t>
    <rPh sb="0" eb="3">
      <t>コウニュウサキ</t>
    </rPh>
    <phoneticPr fontId="1"/>
  </si>
  <si>
    <t>運搬費の内燃料代</t>
    <rPh sb="0" eb="3">
      <t>ウンパンヒ</t>
    </rPh>
    <rPh sb="4" eb="5">
      <t>ウチ</t>
    </rPh>
    <rPh sb="5" eb="8">
      <t>ネンリョウダイ</t>
    </rPh>
    <phoneticPr fontId="1"/>
  </si>
  <si>
    <t>数量</t>
    <rPh sb="0" eb="2">
      <t>スウリョウ</t>
    </rPh>
    <phoneticPr fontId="6"/>
  </si>
  <si>
    <t>購入単価</t>
    <rPh sb="0" eb="2">
      <t>コウニュウ</t>
    </rPh>
    <rPh sb="2" eb="4">
      <t>タンカ</t>
    </rPh>
    <phoneticPr fontId="6"/>
  </si>
  <si>
    <t>購入金額</t>
    <rPh sb="0" eb="2">
      <t>コウニュウ</t>
    </rPh>
    <rPh sb="2" eb="4">
      <t>キンガク</t>
    </rPh>
    <phoneticPr fontId="6"/>
  </si>
  <si>
    <t>出荷元</t>
    <rPh sb="0" eb="3">
      <t>シュッカモト</t>
    </rPh>
    <phoneticPr fontId="6"/>
  </si>
  <si>
    <t>再生骨材</t>
    <rPh sb="0" eb="2">
      <t>サイセイ</t>
    </rPh>
    <rPh sb="2" eb="4">
      <t>コツザイ</t>
    </rPh>
    <phoneticPr fontId="1"/>
  </si>
  <si>
    <t>40mm</t>
    <phoneticPr fontId="1"/>
  </si>
  <si>
    <t>m3</t>
    <phoneticPr fontId="1"/>
  </si>
  <si>
    <t>宮城砂利</t>
    <rPh sb="0" eb="2">
      <t>ミヤギ</t>
    </rPh>
    <rPh sb="2" eb="4">
      <t>ジャリ</t>
    </rPh>
    <phoneticPr fontId="1"/>
  </si>
  <si>
    <t>R○年4月</t>
    <rPh sb="2" eb="3">
      <t>ネン</t>
    </rPh>
    <rPh sb="4" eb="5">
      <t>ガツ</t>
    </rPh>
    <phoneticPr fontId="1"/>
  </si>
  <si>
    <t>仙台石油</t>
    <rPh sb="0" eb="2">
      <t>センダイ</t>
    </rPh>
    <rPh sb="2" eb="4">
      <t>セキユ</t>
    </rPh>
    <phoneticPr fontId="1"/>
  </si>
  <si>
    <t>R○年7月</t>
    <rPh sb="2" eb="3">
      <t>ネン</t>
    </rPh>
    <rPh sb="4" eb="5">
      <t>ガツ</t>
    </rPh>
    <phoneticPr fontId="1"/>
  </si>
  <si>
    <t>重建設機械</t>
    <rPh sb="0" eb="1">
      <t>ジュウ</t>
    </rPh>
    <rPh sb="1" eb="3">
      <t>ケンセツ</t>
    </rPh>
    <rPh sb="3" eb="5">
      <t>キカイ</t>
    </rPh>
    <phoneticPr fontId="1"/>
  </si>
  <si>
    <t>ブルドーザ21t級</t>
    <rPh sb="8" eb="9">
      <t>キュウ</t>
    </rPh>
    <phoneticPr fontId="1"/>
  </si>
  <si>
    <t>回</t>
    <rPh sb="0" eb="1">
      <t>カイ</t>
    </rPh>
    <phoneticPr fontId="1"/>
  </si>
  <si>
    <t>宮城リース</t>
    <rPh sb="0" eb="2">
      <t>ミヤギ</t>
    </rPh>
    <phoneticPr fontId="1"/>
  </si>
  <si>
    <t>R○年8月</t>
    <rPh sb="2" eb="3">
      <t>ネン</t>
    </rPh>
    <rPh sb="4" eb="5">
      <t>ガツ</t>
    </rPh>
    <phoneticPr fontId="1"/>
  </si>
  <si>
    <t>勾当台石油</t>
    <rPh sb="0" eb="3">
      <t>コウトウダイ</t>
    </rPh>
    <rPh sb="3" eb="5">
      <t>セキユ</t>
    </rPh>
    <phoneticPr fontId="1"/>
  </si>
  <si>
    <t>計</t>
    <rPh sb="0" eb="1">
      <t>ケイ</t>
    </rPh>
    <phoneticPr fontId="1"/>
  </si>
  <si>
    <t>様式－３－３</t>
    <rPh sb="0" eb="2">
      <t>ヨウシキ</t>
    </rPh>
    <phoneticPr fontId="6"/>
  </si>
  <si>
    <t>建設機械の貨物自動車等による運搬にかかる運搬金額計算総括表（提出資料）</t>
    <rPh sb="0" eb="2">
      <t>ケンセツ</t>
    </rPh>
    <rPh sb="2" eb="4">
      <t>キカイ</t>
    </rPh>
    <rPh sb="5" eb="7">
      <t>カモツ</t>
    </rPh>
    <rPh sb="7" eb="10">
      <t>ジドウシャ</t>
    </rPh>
    <rPh sb="10" eb="11">
      <t>ナド</t>
    </rPh>
    <rPh sb="14" eb="16">
      <t>ウンパン</t>
    </rPh>
    <rPh sb="20" eb="22">
      <t>ウンパン</t>
    </rPh>
    <rPh sb="22" eb="24">
      <t>キンガク</t>
    </rPh>
    <rPh sb="24" eb="26">
      <t>ケイサン</t>
    </rPh>
    <rPh sb="26" eb="29">
      <t>ソウカツヒョウ</t>
    </rPh>
    <rPh sb="30" eb="32">
      <t>テイシュツ</t>
    </rPh>
    <rPh sb="32" eb="34">
      <t>シリョウ</t>
    </rPh>
    <phoneticPr fontId="1"/>
  </si>
  <si>
    <t>建設機械名・規格</t>
    <rPh sb="0" eb="2">
      <t>ケンセツ</t>
    </rPh>
    <rPh sb="2" eb="4">
      <t>キカイ</t>
    </rPh>
    <rPh sb="4" eb="5">
      <t>メイ</t>
    </rPh>
    <rPh sb="6" eb="8">
      <t>キカク</t>
    </rPh>
    <phoneticPr fontId="1"/>
  </si>
  <si>
    <t>路面切削機</t>
    <rPh sb="0" eb="1">
      <t>ロ</t>
    </rPh>
    <rPh sb="1" eb="2">
      <t>メン</t>
    </rPh>
    <rPh sb="2" eb="3">
      <t>セツ</t>
    </rPh>
    <rPh sb="3" eb="4">
      <t>サク</t>
    </rPh>
    <rPh sb="4" eb="5">
      <t>キ</t>
    </rPh>
    <phoneticPr fontId="1"/>
  </si>
  <si>
    <t>機械名</t>
    <rPh sb="0" eb="2">
      <t>キカイ</t>
    </rPh>
    <rPh sb="2" eb="3">
      <t>メイ</t>
    </rPh>
    <phoneticPr fontId="6"/>
  </si>
  <si>
    <t>規格</t>
    <rPh sb="0" eb="2">
      <t>キカク</t>
    </rPh>
    <phoneticPr fontId="6"/>
  </si>
  <si>
    <t>（ｔ積）</t>
    <rPh sb="2" eb="3">
      <t>ツミ</t>
    </rPh>
    <phoneticPr fontId="1"/>
  </si>
  <si>
    <t>（ｋｍ）</t>
    <phoneticPr fontId="1"/>
  </si>
  <si>
    <t>運搬距離</t>
    <rPh sb="0" eb="2">
      <t>ウンパン</t>
    </rPh>
    <rPh sb="2" eb="4">
      <t>キョリ</t>
    </rPh>
    <phoneticPr fontId="6"/>
  </si>
  <si>
    <t>積載重量</t>
    <rPh sb="0" eb="2">
      <t>セキサイ</t>
    </rPh>
    <rPh sb="2" eb="4">
      <t>ジュウリョウ</t>
    </rPh>
    <phoneticPr fontId="6"/>
  </si>
  <si>
    <t>（ｔ）</t>
    <phoneticPr fontId="1"/>
  </si>
  <si>
    <t>運搬車両</t>
    <rPh sb="0" eb="2">
      <t>ウンパン</t>
    </rPh>
    <rPh sb="2" eb="4">
      <t>シャリョウ</t>
    </rPh>
    <phoneticPr fontId="1"/>
  </si>
  <si>
    <t>基本運賃</t>
    <rPh sb="0" eb="2">
      <t>キホン</t>
    </rPh>
    <rPh sb="2" eb="4">
      <t>ウンチン</t>
    </rPh>
    <phoneticPr fontId="6"/>
  </si>
  <si>
    <t>×（</t>
  </si>
  <si>
    <t>×（</t>
    <phoneticPr fontId="6"/>
  </si>
  <si>
    <t>特大品</t>
    <rPh sb="0" eb="2">
      <t>トクダイ</t>
    </rPh>
    <rPh sb="2" eb="3">
      <t>ヒン</t>
    </rPh>
    <phoneticPr fontId="6"/>
  </si>
  <si>
    <t>＋</t>
    <phoneticPr fontId="6"/>
  </si>
  <si>
    <t>悪路</t>
    <rPh sb="0" eb="2">
      <t>アクロ</t>
    </rPh>
    <phoneticPr fontId="6"/>
  </si>
  <si>
    <t>深夜早朝</t>
    <rPh sb="0" eb="2">
      <t>シンヤ</t>
    </rPh>
    <rPh sb="2" eb="4">
      <t>ソウチョウ</t>
    </rPh>
    <phoneticPr fontId="6"/>
  </si>
  <si>
    <t>）＋</t>
  </si>
  <si>
    <t>冬期割増</t>
    <rPh sb="0" eb="2">
      <t>トウキ</t>
    </rPh>
    <rPh sb="2" eb="4">
      <t>ワリマシ</t>
    </rPh>
    <phoneticPr fontId="6"/>
  </si>
  <si>
    <t>）＋</t>
    <phoneticPr fontId="6"/>
  </si>
  <si>
    <t>地区割増・
その他</t>
    <rPh sb="0" eb="2">
      <t>チク</t>
    </rPh>
    <rPh sb="2" eb="4">
      <t>ワリマシ</t>
    </rPh>
    <rPh sb="8" eb="9">
      <t>タ</t>
    </rPh>
    <phoneticPr fontId="6"/>
  </si>
  <si>
    <t>＝</t>
    <phoneticPr fontId="6"/>
  </si>
  <si>
    <t>合計</t>
    <rPh sb="0" eb="2">
      <t>ゴウケイ</t>
    </rPh>
    <phoneticPr fontId="6"/>
  </si>
  <si>
    <t>機械搬入所在地</t>
    <rPh sb="0" eb="2">
      <t>キカイ</t>
    </rPh>
    <rPh sb="2" eb="4">
      <t>ハンニュウ</t>
    </rPh>
    <rPh sb="4" eb="6">
      <t>ショザイ</t>
    </rPh>
    <rPh sb="6" eb="7">
      <t>チ</t>
    </rPh>
    <phoneticPr fontId="1"/>
  </si>
  <si>
    <t>現場所在地</t>
    <rPh sb="0" eb="2">
      <t>ゲンバ</t>
    </rPh>
    <rPh sb="2" eb="5">
      <t>ショザイチ</t>
    </rPh>
    <phoneticPr fontId="1"/>
  </si>
  <si>
    <t>機械搬出場所</t>
    <rPh sb="0" eb="2">
      <t>キカイ</t>
    </rPh>
    <rPh sb="2" eb="4">
      <t>ハンシュツ</t>
    </rPh>
    <rPh sb="4" eb="6">
      <t>バショ</t>
    </rPh>
    <phoneticPr fontId="1"/>
  </si>
  <si>
    <t>運賃</t>
    <rPh sb="0" eb="2">
      <t>ウンチン</t>
    </rPh>
    <phoneticPr fontId="1"/>
  </si>
  <si>
    <t>セミトレーラ</t>
    <phoneticPr fontId="1"/>
  </si>
  <si>
    <t>×（</t>
    <phoneticPr fontId="1"/>
  </si>
  <si>
    <t>重建設機械の分解、組立及び輸送にかかる運搬金額計算総括表（提出資料）</t>
    <rPh sb="0" eb="1">
      <t>シゲ</t>
    </rPh>
    <rPh sb="1" eb="3">
      <t>ケンセツ</t>
    </rPh>
    <rPh sb="3" eb="5">
      <t>キカイ</t>
    </rPh>
    <rPh sb="6" eb="8">
      <t>ブンカイ</t>
    </rPh>
    <rPh sb="9" eb="11">
      <t>クミタテ</t>
    </rPh>
    <rPh sb="11" eb="12">
      <t>オヨ</t>
    </rPh>
    <rPh sb="13" eb="15">
      <t>ユソウ</t>
    </rPh>
    <rPh sb="19" eb="21">
      <t>ウンパン</t>
    </rPh>
    <rPh sb="21" eb="23">
      <t>キンガク</t>
    </rPh>
    <rPh sb="23" eb="25">
      <t>ケイサン</t>
    </rPh>
    <rPh sb="25" eb="28">
      <t>ソウカツヒョウ</t>
    </rPh>
    <rPh sb="29" eb="31">
      <t>テイシュツ</t>
    </rPh>
    <rPh sb="31" eb="33">
      <t>シリョウ</t>
    </rPh>
    <phoneticPr fontId="1"/>
  </si>
  <si>
    <t>ブルドーザ 21ｔ級</t>
    <rPh sb="9" eb="10">
      <t>キュウ</t>
    </rPh>
    <phoneticPr fontId="1"/>
  </si>
  <si>
    <t>トラック</t>
    <phoneticPr fontId="1"/>
  </si>
  <si>
    <t>合計往復</t>
    <rPh sb="0" eb="2">
      <t>ゴウケイ</t>
    </rPh>
    <rPh sb="2" eb="4">
      <t>オウフク</t>
    </rPh>
    <phoneticPr fontId="1"/>
  </si>
  <si>
    <t>仮設材（鋼矢板、H形鋼、覆工板等）の運搬にかかる運搬金額計算総括表（提出資料）</t>
    <rPh sb="0" eb="2">
      <t>カセツ</t>
    </rPh>
    <rPh sb="2" eb="3">
      <t>ザイ</t>
    </rPh>
    <rPh sb="4" eb="7">
      <t>コウヤイタ</t>
    </rPh>
    <rPh sb="9" eb="10">
      <t>ガタ</t>
    </rPh>
    <rPh sb="10" eb="11">
      <t>コウ</t>
    </rPh>
    <rPh sb="12" eb="15">
      <t>フッコウバン</t>
    </rPh>
    <rPh sb="15" eb="16">
      <t>ナド</t>
    </rPh>
    <rPh sb="18" eb="20">
      <t>ウンパン</t>
    </rPh>
    <rPh sb="24" eb="26">
      <t>ウンパン</t>
    </rPh>
    <rPh sb="26" eb="28">
      <t>キンガク</t>
    </rPh>
    <rPh sb="28" eb="30">
      <t>ケイサン</t>
    </rPh>
    <rPh sb="30" eb="33">
      <t>ソウカツヒョウ</t>
    </rPh>
    <rPh sb="34" eb="36">
      <t>テイシュツ</t>
    </rPh>
    <rPh sb="36" eb="38">
      <t>シリョウ</t>
    </rPh>
    <phoneticPr fontId="1"/>
  </si>
  <si>
    <t>仮設材</t>
    <rPh sb="0" eb="2">
      <t>カセツ</t>
    </rPh>
    <rPh sb="2" eb="3">
      <t>ザイ</t>
    </rPh>
    <phoneticPr fontId="1"/>
  </si>
  <si>
    <t>H鋼(12m以内)</t>
    <rPh sb="1" eb="2">
      <t>コウ</t>
    </rPh>
    <rPh sb="6" eb="8">
      <t>イナイ</t>
    </rPh>
    <phoneticPr fontId="1"/>
  </si>
  <si>
    <t>数量
（ｔ）</t>
    <rPh sb="0" eb="2">
      <t>スウリョウ</t>
    </rPh>
    <phoneticPr fontId="6"/>
  </si>
  <si>
    <t>基本運賃
（ｔ）</t>
    <rPh sb="0" eb="2">
      <t>キホン</t>
    </rPh>
    <rPh sb="2" eb="4">
      <t>ウンチン</t>
    </rPh>
    <phoneticPr fontId="6"/>
  </si>
  <si>
    <t>×</t>
  </si>
  <si>
    <t>×</t>
    <phoneticPr fontId="6"/>
  </si>
  <si>
    <t>その他</t>
    <rPh sb="2" eb="3">
      <t>タ</t>
    </rPh>
    <phoneticPr fontId="6"/>
  </si>
  <si>
    <t>×（１＋</t>
  </si>
  <si>
    <t>×（１＋</t>
    <phoneticPr fontId="6"/>
  </si>
  <si>
    <t>×（１＋</t>
    <phoneticPr fontId="1"/>
  </si>
  <si>
    <t>様式－４</t>
    <phoneticPr fontId="1"/>
  </si>
  <si>
    <t xml:space="preserve"> ※本様式は、発注者から協議開始日に受注者に対象の品目、規格、数量等について通知する場合に必要に応じて使用。</t>
    <phoneticPr fontId="1"/>
  </si>
  <si>
    <t>スライド変更等協議書</t>
    <rPh sb="4" eb="6">
      <t>ヘンコウ</t>
    </rPh>
    <rPh sb="6" eb="7">
      <t>トウ</t>
    </rPh>
    <rPh sb="7" eb="10">
      <t>キョウギショ</t>
    </rPh>
    <phoneticPr fontId="1"/>
  </si>
  <si>
    <t>工期又は履行期間：</t>
    <rPh sb="0" eb="2">
      <t>コウキ</t>
    </rPh>
    <rPh sb="2" eb="3">
      <t>マタ</t>
    </rPh>
    <rPh sb="4" eb="6">
      <t>リコウ</t>
    </rPh>
    <rPh sb="6" eb="8">
      <t>キカン</t>
    </rPh>
    <phoneticPr fontId="1"/>
  </si>
  <si>
    <t>件　　　　　　名：</t>
    <rPh sb="0" eb="1">
      <t>ケン</t>
    </rPh>
    <rPh sb="7" eb="8">
      <t>メイ</t>
    </rPh>
    <phoneticPr fontId="1"/>
  </si>
  <si>
    <t>品　　目</t>
    <rPh sb="0" eb="1">
      <t>シナ</t>
    </rPh>
    <rPh sb="3" eb="4">
      <t>モク</t>
    </rPh>
    <phoneticPr fontId="19"/>
  </si>
  <si>
    <t>規　格</t>
    <rPh sb="0" eb="1">
      <t>タダシ</t>
    </rPh>
    <rPh sb="2" eb="3">
      <t>カク</t>
    </rPh>
    <phoneticPr fontId="19"/>
  </si>
  <si>
    <t>単位</t>
    <rPh sb="0" eb="2">
      <t>タンイ</t>
    </rPh>
    <phoneticPr fontId="19"/>
  </si>
  <si>
    <t>数　量</t>
    <rPh sb="0" eb="1">
      <t>カズ</t>
    </rPh>
    <rPh sb="2" eb="3">
      <t>リョウ</t>
    </rPh>
    <phoneticPr fontId="19"/>
  </si>
  <si>
    <t>備　　　　考</t>
    <rPh sb="0" eb="1">
      <t>ソナエ</t>
    </rPh>
    <rPh sb="5" eb="6">
      <t>コウ</t>
    </rPh>
    <phoneticPr fontId="19"/>
  </si>
  <si>
    <t>様式－５</t>
    <rPh sb="0" eb="2">
      <t>ヨウシキ</t>
    </rPh>
    <phoneticPr fontId="19"/>
  </si>
  <si>
    <t>(　別　添　)</t>
    <rPh sb="2" eb="3">
      <t>ベツ</t>
    </rPh>
    <rPh sb="4" eb="5">
      <t>テン</t>
    </rPh>
    <phoneticPr fontId="19"/>
  </si>
  <si>
    <t>様式－５－１</t>
    <rPh sb="0" eb="2">
      <t>ヨウシキ</t>
    </rPh>
    <phoneticPr fontId="19"/>
  </si>
  <si>
    <t>ス　ラ　イ　ド　調　書</t>
    <rPh sb="8" eb="9">
      <t>チョウ</t>
    </rPh>
    <rPh sb="10" eb="11">
      <t>ショ</t>
    </rPh>
    <phoneticPr fontId="19"/>
  </si>
  <si>
    <t>（消費税相当額を含む）</t>
    <rPh sb="1" eb="4">
      <t>ショウヒゼイ</t>
    </rPh>
    <rPh sb="4" eb="7">
      <t>ソウトウガク</t>
    </rPh>
    <rPh sb="8" eb="9">
      <t>フク</t>
    </rPh>
    <phoneticPr fontId="1"/>
  </si>
  <si>
    <t>スライド金額（Ｓ）</t>
    <rPh sb="4" eb="6">
      <t>キンガク</t>
    </rPh>
    <phoneticPr fontId="1"/>
  </si>
  <si>
    <t>うち取引に係る消費税及
び地方消費税の額</t>
    <rPh sb="2" eb="4">
      <t>トリヒキ</t>
    </rPh>
    <rPh sb="5" eb="6">
      <t>カカ</t>
    </rPh>
    <rPh sb="7" eb="10">
      <t>ショウヒゼイ</t>
    </rPh>
    <rPh sb="10" eb="11">
      <t>オヨ</t>
    </rPh>
    <rPh sb="13" eb="15">
      <t>チホウ</t>
    </rPh>
    <rPh sb="15" eb="18">
      <t>ショウヒゼイ</t>
    </rPh>
    <rPh sb="19" eb="20">
      <t>ガク</t>
    </rPh>
    <phoneticPr fontId="1"/>
  </si>
  <si>
    <t>自）</t>
    <rPh sb="0" eb="1">
      <t>ジ</t>
    </rPh>
    <phoneticPr fontId="1"/>
  </si>
  <si>
    <t>至）</t>
    <rPh sb="0" eb="1">
      <t>イタ</t>
    </rPh>
    <phoneticPr fontId="1"/>
  </si>
  <si>
    <t>①請負代金額</t>
    <rPh sb="1" eb="3">
      <t>ウケオイ</t>
    </rPh>
    <rPh sb="3" eb="5">
      <t>ダイキン</t>
    </rPh>
    <rPh sb="5" eb="6">
      <t>ガク</t>
    </rPh>
    <phoneticPr fontId="1"/>
  </si>
  <si>
    <t>＜別添＞</t>
    <rPh sb="1" eb="3">
      <t>ベッテン</t>
    </rPh>
    <phoneticPr fontId="1"/>
  </si>
  <si>
    <t>②既済部分出来高金額</t>
    <rPh sb="1" eb="3">
      <t>キサイ</t>
    </rPh>
    <rPh sb="3" eb="5">
      <t>ブブン</t>
    </rPh>
    <rPh sb="5" eb="8">
      <t>デキダカ</t>
    </rPh>
    <rPh sb="8" eb="10">
      <t>キンガク</t>
    </rPh>
    <phoneticPr fontId="1"/>
  </si>
  <si>
    <t>③スライド対象請負金額（①－②）</t>
    <rPh sb="5" eb="7">
      <t>タイショウ</t>
    </rPh>
    <rPh sb="7" eb="9">
      <t>ウケオイ</t>
    </rPh>
    <rPh sb="9" eb="11">
      <t>キンガク</t>
    </rPh>
    <phoneticPr fontId="1"/>
  </si>
  <si>
    <t>（消費税含む・落札率考慮）</t>
    <rPh sb="1" eb="4">
      <t>ショウヒゼイ</t>
    </rPh>
    <rPh sb="4" eb="5">
      <t>フク</t>
    </rPh>
    <rPh sb="7" eb="9">
      <t>ラクサツ</t>
    </rPh>
    <rPh sb="9" eb="10">
      <t>リツ</t>
    </rPh>
    <rPh sb="10" eb="12">
      <t>コウリョ</t>
    </rPh>
    <phoneticPr fontId="1"/>
  </si>
  <si>
    <r>
      <t>④（Ｍ</t>
    </r>
    <r>
      <rPr>
        <vertAlign val="superscript"/>
        <sz val="11"/>
        <rFont val="ＭＳ ゴシック"/>
        <family val="3"/>
        <charset val="128"/>
      </rPr>
      <t>変更鋼</t>
    </r>
    <r>
      <rPr>
        <sz val="11"/>
        <rFont val="ＭＳ ゴシック"/>
        <family val="3"/>
        <charset val="128"/>
      </rPr>
      <t>－Ｍ</t>
    </r>
    <r>
      <rPr>
        <vertAlign val="superscript"/>
        <sz val="11"/>
        <rFont val="ＭＳ ゴシック"/>
        <family val="3"/>
        <charset val="128"/>
      </rPr>
      <t>当初鋼</t>
    </r>
    <r>
      <rPr>
        <sz val="11"/>
        <rFont val="ＭＳ ゴシック"/>
        <family val="3"/>
        <charset val="128"/>
      </rPr>
      <t>）</t>
    </r>
    <rPh sb="3" eb="5">
      <t>ヘンコウ</t>
    </rPh>
    <rPh sb="5" eb="6">
      <t>コウ</t>
    </rPh>
    <rPh sb="8" eb="10">
      <t>トウショ</t>
    </rPh>
    <rPh sb="10" eb="11">
      <t>コウ</t>
    </rPh>
    <phoneticPr fontId="1"/>
  </si>
  <si>
    <r>
      <t>⑤（Ｍ</t>
    </r>
    <r>
      <rPr>
        <vertAlign val="superscript"/>
        <sz val="11"/>
        <rFont val="ＭＳ ゴシック"/>
        <family val="3"/>
        <charset val="128"/>
      </rPr>
      <t>変更油</t>
    </r>
    <r>
      <rPr>
        <sz val="11"/>
        <rFont val="ＭＳ ゴシック"/>
        <family val="3"/>
        <charset val="128"/>
      </rPr>
      <t>－Ｍ</t>
    </r>
    <r>
      <rPr>
        <vertAlign val="superscript"/>
        <sz val="11"/>
        <rFont val="ＭＳ ゴシック"/>
        <family val="3"/>
        <charset val="128"/>
      </rPr>
      <t>当初油</t>
    </r>
    <r>
      <rPr>
        <sz val="11"/>
        <rFont val="ＭＳ ゴシック"/>
        <family val="3"/>
        <charset val="128"/>
      </rPr>
      <t>）</t>
    </r>
    <rPh sb="3" eb="5">
      <t>ヘンコウ</t>
    </rPh>
    <rPh sb="5" eb="6">
      <t>アブラ</t>
    </rPh>
    <rPh sb="8" eb="10">
      <t>トウショ</t>
    </rPh>
    <rPh sb="10" eb="11">
      <t>アブラ</t>
    </rPh>
    <phoneticPr fontId="1"/>
  </si>
  <si>
    <r>
      <t>④（Ｍ</t>
    </r>
    <r>
      <rPr>
        <vertAlign val="superscript"/>
        <sz val="11"/>
        <rFont val="ＭＳ ゴシック"/>
        <family val="3"/>
        <charset val="128"/>
      </rPr>
      <t>変更材料</t>
    </r>
    <r>
      <rPr>
        <sz val="11"/>
        <rFont val="ＭＳ ゴシック"/>
        <family val="3"/>
        <charset val="128"/>
      </rPr>
      <t>－Ｍ</t>
    </r>
    <r>
      <rPr>
        <vertAlign val="superscript"/>
        <sz val="11"/>
        <rFont val="ＭＳ ゴシック"/>
        <family val="3"/>
        <charset val="128"/>
      </rPr>
      <t>当初材料</t>
    </r>
    <r>
      <rPr>
        <sz val="11"/>
        <rFont val="ＭＳ ゴシック"/>
        <family val="3"/>
        <charset val="128"/>
      </rPr>
      <t>）</t>
    </r>
    <rPh sb="3" eb="5">
      <t>ヘンコウ</t>
    </rPh>
    <rPh sb="5" eb="7">
      <t>ザイリョウ</t>
    </rPh>
    <rPh sb="9" eb="11">
      <t>トウショ</t>
    </rPh>
    <rPh sb="11" eb="13">
      <t>ザイリョウ</t>
    </rPh>
    <phoneticPr fontId="1"/>
  </si>
  <si>
    <t>１）スライド額（Ｓ）</t>
    <rPh sb="6" eb="7">
      <t>ガク</t>
    </rPh>
    <phoneticPr fontId="1"/>
  </si>
  <si>
    <t>（万円未満切り捨て）</t>
    <rPh sb="1" eb="2">
      <t>マン</t>
    </rPh>
    <rPh sb="2" eb="5">
      <t>エンミマン</t>
    </rPh>
    <rPh sb="5" eb="6">
      <t>キ</t>
    </rPh>
    <rPh sb="7" eb="8">
      <t>ス</t>
    </rPh>
    <phoneticPr fontId="1"/>
  </si>
  <si>
    <t>３）消費税相当額＝スライド額（Ｓ）×０．１＝</t>
    <phoneticPr fontId="1"/>
  </si>
  <si>
    <t>４）スライド額（Ｓ）＝スライド額（Ｓ'）＋消費税相当額</t>
    <phoneticPr fontId="1"/>
  </si>
  <si>
    <t>２）スライド額（Ｓ'）＝ スライド額Ｓ×１００／１１０＝</t>
    <rPh sb="6" eb="7">
      <t>ガク</t>
    </rPh>
    <phoneticPr fontId="1"/>
  </si>
  <si>
    <t>様式－６</t>
    <phoneticPr fontId="1"/>
  </si>
  <si>
    <t>スライド変更金額</t>
    <rPh sb="4" eb="6">
      <t>ヘンコウ</t>
    </rPh>
    <rPh sb="6" eb="8">
      <t>キンガク</t>
    </rPh>
    <phoneticPr fontId="1"/>
  </si>
  <si>
    <t>うち取引に係わる消費税及び地方消費税の額</t>
    <phoneticPr fontId="1"/>
  </si>
  <si>
    <t>２</t>
    <phoneticPr fontId="1"/>
  </si>
  <si>
    <t>スライド変更可否</t>
    <rPh sb="4" eb="6">
      <t>ヘンコウ</t>
    </rPh>
    <rPh sb="6" eb="8">
      <t>カヒ</t>
    </rPh>
    <phoneticPr fontId="1"/>
  </si>
  <si>
    <t>スライドの適用が認められない</t>
    <phoneticPr fontId="1"/>
  </si>
  <si>
    <t>３</t>
    <phoneticPr fontId="1"/>
  </si>
  <si>
    <t>理由</t>
    <rPh sb="0" eb="2">
      <t>リユウ</t>
    </rPh>
    <phoneticPr fontId="1"/>
  </si>
  <si>
    <t>スライド額が請負代金額の１％を超えないため</t>
    <phoneticPr fontId="1"/>
  </si>
  <si>
    <t>　　住所</t>
    <rPh sb="2" eb="4">
      <t>ジュウショ</t>
    </rPh>
    <phoneticPr fontId="1"/>
  </si>
  <si>
    <t>　　氏名</t>
    <rPh sb="2" eb="4">
      <t>シメイ</t>
    </rPh>
    <phoneticPr fontId="1"/>
  </si>
  <si>
    <t>　　代表者</t>
    <rPh sb="2" eb="5">
      <t>ダイヒョウシャ</t>
    </rPh>
    <phoneticPr fontId="1"/>
  </si>
  <si>
    <t>工事場所</t>
    <rPh sb="0" eb="2">
      <t>コウジ</t>
    </rPh>
    <rPh sb="2" eb="4">
      <t>バショ</t>
    </rPh>
    <phoneticPr fontId="1"/>
  </si>
  <si>
    <t>（当初）</t>
    <rPh sb="1" eb="3">
      <t>トウショ</t>
    </rPh>
    <phoneticPr fontId="1"/>
  </si>
  <si>
    <t>株式会社　〇〇建設</t>
    <rPh sb="0" eb="2">
      <t>カブシキ</t>
    </rPh>
    <rPh sb="2" eb="4">
      <t>カイシャ</t>
    </rPh>
    <rPh sb="7" eb="9">
      <t>ケンセツ</t>
    </rPh>
    <phoneticPr fontId="1"/>
  </si>
  <si>
    <t>代表取締役　〇〇　〇〇</t>
    <rPh sb="0" eb="5">
      <t>ダイヒョウトリシマリヤク</t>
    </rPh>
    <phoneticPr fontId="1"/>
  </si>
  <si>
    <t>工事請負契約書第２５条第５項に基づく請負代金額の変更請求について</t>
    <phoneticPr fontId="1"/>
  </si>
  <si>
    <t>工事請負契約書第２５条第５項に基づく請負代金額の変更請求額の内訳は、下記のとおりです。</t>
    <phoneticPr fontId="1"/>
  </si>
  <si>
    <t>工事標準請負契約約款第２５条第８項に基づく協議開始日について（通知）</t>
    <phoneticPr fontId="1"/>
  </si>
  <si>
    <t>仙台市泉区〇〇</t>
    <rPh sb="0" eb="3">
      <t>センダイシ</t>
    </rPh>
    <rPh sb="3" eb="5">
      <t>イズミク</t>
    </rPh>
    <phoneticPr fontId="1"/>
  </si>
  <si>
    <t>仙台市宮城野区〇〇</t>
    <rPh sb="0" eb="3">
      <t>センダイシ</t>
    </rPh>
    <rPh sb="3" eb="6">
      <t>ミヤギノ</t>
    </rPh>
    <rPh sb="6" eb="7">
      <t>ク</t>
    </rPh>
    <phoneticPr fontId="1"/>
  </si>
  <si>
    <r>
      <t>　令和　　年　　月　　日付けで請求のあった工事請負契約書第２５条第５項の適用に基づく請負代金額の変更請求について別添のとおりの品目、規格、数量としたので協議します。
　</t>
    </r>
    <r>
      <rPr>
        <i/>
        <sz val="12"/>
        <color theme="1"/>
        <rFont val="ＭＳ ゴシック"/>
        <family val="3"/>
        <charset val="128"/>
      </rPr>
      <t>（また、本協議書の通知日をもって協議開始の日とします。（必要に応じて記載））</t>
    </r>
    <rPh sb="1" eb="3">
      <t>レイワ</t>
    </rPh>
    <rPh sb="5" eb="6">
      <t>ネン</t>
    </rPh>
    <rPh sb="8" eb="9">
      <t>ガツ</t>
    </rPh>
    <rPh sb="11" eb="12">
      <t>ニチ</t>
    </rPh>
    <phoneticPr fontId="1"/>
  </si>
  <si>
    <t>工事標準請負契約書第２５条第５項の対象材料内訳表</t>
    <rPh sb="0" eb="2">
      <t>コウジ</t>
    </rPh>
    <rPh sb="2" eb="4">
      <t>ヒョウジュン</t>
    </rPh>
    <rPh sb="4" eb="6">
      <t>ウケオイ</t>
    </rPh>
    <rPh sb="6" eb="9">
      <t>ケイヤクショ</t>
    </rPh>
    <rPh sb="9" eb="10">
      <t>ダイ</t>
    </rPh>
    <rPh sb="12" eb="13">
      <t>ジョウ</t>
    </rPh>
    <rPh sb="13" eb="14">
      <t>ダイ</t>
    </rPh>
    <rPh sb="15" eb="16">
      <t>コウ</t>
    </rPh>
    <rPh sb="17" eb="19">
      <t>タイショウ</t>
    </rPh>
    <rPh sb="19" eb="21">
      <t>ザイリョウ</t>
    </rPh>
    <rPh sb="21" eb="23">
      <t>ウチワケ</t>
    </rPh>
    <rPh sb="23" eb="24">
      <t>ヒョウ</t>
    </rPh>
    <phoneticPr fontId="19"/>
  </si>
  <si>
    <t>工事請負契約書第２５条第５項に基づく請負代金額の変更について（協議）</t>
    <rPh sb="2" eb="4">
      <t>ウケオイ</t>
    </rPh>
    <rPh sb="4" eb="7">
      <t>ケイヤクショ</t>
    </rPh>
    <rPh sb="18" eb="20">
      <t>ウケオイ</t>
    </rPh>
    <rPh sb="20" eb="22">
      <t>ダイキン</t>
    </rPh>
    <rPh sb="22" eb="23">
      <t>ガク</t>
    </rPh>
    <rPh sb="24" eb="26">
      <t>ヘンコウ</t>
    </rPh>
    <rPh sb="31" eb="33">
      <t>キョウギ</t>
    </rPh>
    <phoneticPr fontId="1"/>
  </si>
  <si>
    <t>　令和 年 月 日付けで請求のあった標記について，工事請負契約書第２５条第７項に基づき，下記のとおり協議する。
　なお，異存がなければ，別添の様式による工事請負契約書に記名のうえ提出願いたい。</t>
    <phoneticPr fontId="1"/>
  </si>
  <si>
    <t>　令和 年 月 日付けで請求のあった標記について，工事請負契約書第２５条第７項に基づき，下記のとおり協議する。</t>
    <phoneticPr fontId="1"/>
  </si>
  <si>
    <t>６</t>
    <phoneticPr fontId="1"/>
  </si>
  <si>
    <t>適用する運用</t>
    <rPh sb="0" eb="2">
      <t>テキヨウ</t>
    </rPh>
    <rPh sb="4" eb="6">
      <t>ウンヨウ</t>
    </rPh>
    <phoneticPr fontId="1"/>
  </si>
  <si>
    <t>工事請負契約書第25条第5項の運用について</t>
    <phoneticPr fontId="1"/>
  </si>
  <si>
    <t>契約番号</t>
    <rPh sb="0" eb="2">
      <t>ケイヤク</t>
    </rPh>
    <rPh sb="2" eb="4">
      <t>バンゴウ</t>
    </rPh>
    <phoneticPr fontId="1"/>
  </si>
  <si>
    <t>第○○○○○○○○○号</t>
    <rPh sb="0" eb="1">
      <t>ダイ</t>
    </rPh>
    <rPh sb="10" eb="11">
      <t>ゴウ</t>
    </rPh>
    <phoneticPr fontId="1"/>
  </si>
  <si>
    <t>管整２０XX-XX号</t>
    <rPh sb="0" eb="1">
      <t>カン</t>
    </rPh>
    <rPh sb="1" eb="2">
      <t>セイ</t>
    </rPh>
    <rPh sb="9" eb="10">
      <t>ゴウ</t>
    </rPh>
    <phoneticPr fontId="1"/>
  </si>
  <si>
    <t>仙台市水道事業管理者　〇〇 〇〇</t>
    <rPh sb="0" eb="3">
      <t>センダイシ</t>
    </rPh>
    <rPh sb="3" eb="5">
      <t>スイドウ</t>
    </rPh>
    <rPh sb="5" eb="7">
      <t>ジギョウ</t>
    </rPh>
    <rPh sb="7" eb="10">
      <t>カンリシャ</t>
    </rPh>
    <phoneticPr fontId="1"/>
  </si>
  <si>
    <t>設計番号</t>
    <rPh sb="0" eb="2">
      <t>セッケイ</t>
    </rPh>
    <rPh sb="2" eb="4">
      <t>バンゴウ</t>
    </rPh>
    <phoneticPr fontId="1"/>
  </si>
  <si>
    <t>工事件名</t>
    <rPh sb="0" eb="2">
      <t>コウジ</t>
    </rPh>
    <rPh sb="2" eb="4">
      <t>ケンメイ</t>
    </rPh>
    <phoneticPr fontId="1"/>
  </si>
  <si>
    <t>Ｒ〇水○○第　　　　号</t>
    <rPh sb="2" eb="3">
      <t>スイ</t>
    </rPh>
    <phoneticPr fontId="1"/>
  </si>
  <si>
    <t>物価の変動に基づくスライド額計算書</t>
    <phoneticPr fontId="1"/>
  </si>
  <si>
    <t>以上</t>
    <rPh sb="0" eb="2">
      <t>イジョウ</t>
    </rPh>
    <phoneticPr fontId="1"/>
  </si>
  <si>
    <r>
      <rPr>
        <b/>
        <sz val="11"/>
        <color theme="1"/>
        <rFont val="ＭＳ Ｐゴシック"/>
        <family val="3"/>
        <charset val="128"/>
        <scheme val="minor"/>
      </rPr>
      <t>単品スライド【参考様式】基本情報</t>
    </r>
    <r>
      <rPr>
        <sz val="11"/>
        <color theme="1"/>
        <rFont val="ＭＳ Ｐゴシック"/>
        <family val="2"/>
        <charset val="128"/>
        <scheme val="minor"/>
      </rPr>
      <t>　（仙台市水道局版）</t>
    </r>
    <rPh sb="0" eb="2">
      <t>タンピン</t>
    </rPh>
    <rPh sb="7" eb="9">
      <t>サンコウ</t>
    </rPh>
    <rPh sb="9" eb="11">
      <t>ヨウシキ</t>
    </rPh>
    <rPh sb="12" eb="14">
      <t>キホン</t>
    </rPh>
    <rPh sb="14" eb="16">
      <t>ジョウホウ</t>
    </rPh>
    <rPh sb="18" eb="21">
      <t>センダイシ</t>
    </rPh>
    <rPh sb="21" eb="24">
      <t>スイドウキョク</t>
    </rPh>
    <rPh sb="24" eb="25">
      <t>バン</t>
    </rPh>
    <phoneticPr fontId="1"/>
  </si>
  <si>
    <t>工事請負契約書第25条第5項の運用について【簡素化】</t>
    <phoneticPr fontId="1"/>
  </si>
  <si>
    <t>※今回の請求はあくまで概算額であり，精査の結果，請求額が変更となっても問題ない。</t>
    <phoneticPr fontId="1"/>
  </si>
  <si>
    <t>※作成の際には共通仕様書付属の様式にご記入願います。</t>
    <rPh sb="1" eb="3">
      <t>サクセイ</t>
    </rPh>
    <rPh sb="4" eb="5">
      <t>サイ</t>
    </rPh>
    <rPh sb="7" eb="9">
      <t>キョウツウ</t>
    </rPh>
    <rPh sb="9" eb="12">
      <t>シヨウショ</t>
    </rPh>
    <rPh sb="12" eb="14">
      <t>フゾク</t>
    </rPh>
    <rPh sb="15" eb="17">
      <t>ヨウシキ</t>
    </rPh>
    <rPh sb="19" eb="22">
      <t>キニュウネガ</t>
    </rPh>
    <phoneticPr fontId="1"/>
  </si>
  <si>
    <t>共通仕様書(土木･配管工事編)様式第38号</t>
    <rPh sb="17" eb="18">
      <t>ダイ</t>
    </rPh>
    <phoneticPr fontId="23"/>
  </si>
  <si>
    <t>当該既済部分検査で確認した出来高は工事請負契約書第２５条第５項の請求対象とします。</t>
    <rPh sb="2" eb="6">
      <t>キサイブブン</t>
    </rPh>
    <phoneticPr fontId="1"/>
  </si>
  <si>
    <t>様式-7（共通仕様書(土木･配管工事編)でいうところの様式36号に相当します。）</t>
    <rPh sb="0" eb="2">
      <t>ヨウシキ</t>
    </rPh>
    <phoneticPr fontId="23"/>
  </si>
  <si>
    <t>様式-7-1（共通仕様書(土木･配管工事編)でいうところの様式37号に相当します。）</t>
    <rPh sb="0" eb="2">
      <t>ヨウシキ</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</si>
</sst>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yyyy&quot;年&quot;m&quot;月&quot;;@"/>
    <numFmt numFmtId="178" formatCode="#,##0&quot; 円&quot;"/>
    <numFmt numFmtId="179" formatCode="\(&quot;増&quot;\)&quot;¥&quot;#,##0;\(&quot;減&quot;\)&quot;¥&quot;#,##0"/>
    <numFmt numFmtId="180" formatCode="\(&quot;増&quot;\)&quot;¥&quot;#,##0\ \-;\(&quot;減&quot;\)&quot;¥&quot;#,##0\ \-"/>
  </numFmts>
  <fonts count="4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ゴシック"/>
      <family val="3"/>
      <charset val="128"/>
    </font>
    <font>
      <sz val="11"/>
      <name val="ＭＳ Ｐゴシック"/>
      <family val="3"/>
    </font>
    <font>
      <sz val="10"/>
      <name val="ＭＳ ゴシック"/>
      <family val="3"/>
    </font>
    <font>
      <sz val="6"/>
      <name val="ＭＳ Ｐゴシック"/>
      <family val="3"/>
    </font>
    <font>
      <sz val="10"/>
      <color theme="1"/>
      <name val="ＭＳ ゴシック"/>
      <family val="3"/>
      <charset val="128"/>
    </font>
    <font>
      <sz val="10"/>
      <color indexed="23"/>
      <name val="ＭＳ ゴシック"/>
      <family val="3"/>
      <charset val="128"/>
    </font>
    <font>
      <sz val="10"/>
      <name val="ＭＳ ゴシック"/>
      <family val="3"/>
      <charset val="128"/>
    </font>
    <font>
      <strike/>
      <sz val="10"/>
      <color indexed="23"/>
      <name val="ＭＳ ゴシック"/>
      <family val="3"/>
      <charset val="128"/>
    </font>
    <font>
      <sz val="7"/>
      <name val="ＭＳ ゴシック"/>
      <family val="3"/>
      <charset val="128"/>
    </font>
    <font>
      <sz val="8"/>
      <name val="ＭＳ ゴシック"/>
      <family val="3"/>
      <charset val="128"/>
    </font>
    <font>
      <sz val="11"/>
      <name val="ＭＳ ゴシック"/>
      <family val="3"/>
      <charset val="128"/>
    </font>
    <font>
      <sz val="11"/>
      <color indexed="23"/>
      <name val="ＭＳ ゴシック"/>
      <family val="3"/>
      <charset val="128"/>
    </font>
    <font>
      <sz val="14"/>
      <name val="ＭＳ ゴシック"/>
      <family val="3"/>
      <charset val="128"/>
    </font>
    <font>
      <sz val="14"/>
      <color theme="1"/>
      <name val="ＭＳ ゴシック"/>
      <family val="3"/>
      <charset val="128"/>
    </font>
    <font>
      <i/>
      <sz val="12"/>
      <color theme="1"/>
      <name val="ＭＳ ゴシック"/>
      <family val="3"/>
      <charset val="128"/>
    </font>
    <font>
      <sz val="11"/>
      <name val="ＭＳ Ｐゴシック"/>
      <family val="3"/>
      <charset val="128"/>
    </font>
    <font>
      <sz val="6"/>
      <name val="ＭＳ Ｐゴシック"/>
      <family val="3"/>
      <charset val="128"/>
    </font>
    <font>
      <vertAlign val="superscript"/>
      <sz val="11"/>
      <name val="ＭＳ ゴシック"/>
      <family val="3"/>
      <charset val="128"/>
    </font>
    <font>
      <sz val="16"/>
      <name val="ＭＳ ゴシック"/>
      <family val="3"/>
      <charset val="128"/>
    </font>
    <font>
      <sz val="10"/>
      <name val="ＭＳ 明朝"/>
      <family val="1"/>
      <charset val="128"/>
    </font>
    <font>
      <sz val="6"/>
      <name val="ＭＳ ゴシック"/>
      <family val="3"/>
      <charset val="128"/>
    </font>
    <font>
      <sz val="11"/>
      <name val="ＭＳ 明朝"/>
      <family val="1"/>
      <charset val="128"/>
    </font>
    <font>
      <sz val="12"/>
      <name val="ＭＳ 明朝"/>
      <family val="1"/>
      <charset val="128"/>
    </font>
    <font>
      <b/>
      <sz val="11"/>
      <name val="ＭＳ 明朝"/>
      <family val="1"/>
      <charset val="128"/>
    </font>
    <font>
      <sz val="8.35"/>
      <name val="ＭＳ Ｐゴシック"/>
      <family val="3"/>
      <charset val="128"/>
    </font>
    <font>
      <sz val="9.4499999999999993"/>
      <name val="ＭＳ Ｐゴシック"/>
      <family val="3"/>
      <charset val="128"/>
    </font>
    <font>
      <sz val="14.1"/>
      <name val="ＭＳ Ｐゴシック"/>
      <family val="3"/>
      <charset val="128"/>
    </font>
    <font>
      <sz val="9.6999999999999993"/>
      <name val="ＭＳ Ｐゴシック"/>
      <family val="3"/>
      <charset val="128"/>
    </font>
    <font>
      <sz val="1"/>
      <name val="ＭＳ Ｐゴシック"/>
      <family val="3"/>
      <charset val="128"/>
    </font>
    <font>
      <sz val="6.8"/>
      <name val="ＭＳ Ｐゴシック"/>
      <family val="3"/>
      <charset val="128"/>
    </font>
    <font>
      <sz val="9.6"/>
      <name val="ＭＳ Ｐゴシック"/>
      <family val="3"/>
      <charset val="128"/>
    </font>
    <font>
      <sz val="17.600000000000001"/>
      <name val="ＭＳ Ｐゴシック"/>
      <family val="3"/>
      <charset val="128"/>
    </font>
    <font>
      <sz val="10"/>
      <name val="ＭＳ Ｐゴシック"/>
      <family val="3"/>
      <charset val="128"/>
    </font>
    <font>
      <sz val="9.25"/>
      <name val="ＭＳ Ｐゴシック"/>
      <family val="3"/>
      <charset val="128"/>
    </font>
    <font>
      <sz val="7.25"/>
      <name val="ＭＳ Ｐゴシック"/>
      <family val="3"/>
      <charset val="128"/>
    </font>
    <font>
      <sz val="10"/>
      <color rgb="FFFF0000"/>
      <name val="ＭＳ 明朝"/>
      <family val="1"/>
      <charset val="128"/>
    </font>
    <font>
      <sz val="11"/>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s>
  <fills count="6">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CCFFCC"/>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18" fillId="0" borderId="0">
      <alignment vertical="center"/>
    </xf>
    <xf numFmtId="0" fontId="9" fillId="0" borderId="0">
      <alignment vertical="center"/>
    </xf>
    <xf numFmtId="0" fontId="18" fillId="0" borderId="0">
      <alignment textRotation="45" wrapText="1"/>
    </xf>
  </cellStyleXfs>
  <cellXfs count="340">
    <xf numFmtId="0" fontId="0" fillId="0" borderId="0" xfId="0">
      <alignment vertical="center"/>
    </xf>
    <xf numFmtId="0" fontId="3" fillId="0" borderId="0" xfId="0" applyFont="1">
      <alignment vertical="center"/>
    </xf>
    <xf numFmtId="0" fontId="3" fillId="0" borderId="0" xfId="0" applyFont="1" applyAlignment="1">
      <alignment horizontal="distributed" vertical="center"/>
    </xf>
    <xf numFmtId="0" fontId="3" fillId="0" borderId="0" xfId="0" applyFont="1" applyAlignment="1">
      <alignment vertical="center"/>
    </xf>
    <xf numFmtId="0" fontId="3" fillId="0" borderId="0" xfId="0" applyFont="1" applyFill="1">
      <alignment vertical="center"/>
    </xf>
    <xf numFmtId="49" fontId="3" fillId="0" borderId="0" xfId="0" applyNumberFormat="1" applyFont="1" applyAlignment="1">
      <alignment horizontal="right" vertical="center" indent="1"/>
    </xf>
    <xf numFmtId="0" fontId="3" fillId="0" borderId="0" xfId="0" applyFont="1" applyAlignment="1">
      <alignment horizontal="left" vertical="center" indent="1"/>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right" vertical="center"/>
    </xf>
    <xf numFmtId="0" fontId="5" fillId="0" borderId="0" xfId="2" applyFont="1" applyFill="1" applyAlignment="1">
      <alignment horizontal="right" vertical="center"/>
    </xf>
    <xf numFmtId="0" fontId="5" fillId="0" borderId="0" xfId="2" applyFont="1" applyFill="1" applyAlignment="1">
      <alignment vertical="center"/>
    </xf>
    <xf numFmtId="0" fontId="7" fillId="0" borderId="0" xfId="0" applyFont="1" applyAlignment="1">
      <alignment vertical="center"/>
    </xf>
    <xf numFmtId="0" fontId="8" fillId="0" borderId="0" xfId="2" applyFont="1" applyFill="1" applyAlignment="1">
      <alignment horizontal="right" vertical="center"/>
    </xf>
    <xf numFmtId="0" fontId="9" fillId="0" borderId="0" xfId="2" applyFont="1" applyFill="1" applyAlignment="1">
      <alignment horizontal="centerContinuous" vertical="center"/>
    </xf>
    <xf numFmtId="0" fontId="7" fillId="0" borderId="0" xfId="0" applyFont="1">
      <alignment vertical="center"/>
    </xf>
    <xf numFmtId="0" fontId="9" fillId="0" borderId="0" xfId="2" applyFont="1" applyFill="1" applyAlignment="1">
      <alignment horizontal="center" vertical="center"/>
    </xf>
    <xf numFmtId="0" fontId="9" fillId="0" borderId="0" xfId="2" applyFont="1" applyFill="1" applyAlignment="1">
      <alignment vertical="center"/>
    </xf>
    <xf numFmtId="0" fontId="10" fillId="0" borderId="0" xfId="2" applyFont="1" applyFill="1" applyAlignment="1">
      <alignment vertical="center"/>
    </xf>
    <xf numFmtId="0" fontId="8" fillId="0" borderId="0" xfId="2" applyFont="1" applyFill="1" applyAlignment="1">
      <alignment vertical="center"/>
    </xf>
    <xf numFmtId="0" fontId="9" fillId="0" borderId="2" xfId="2" applyFont="1" applyFill="1" applyBorder="1" applyAlignment="1">
      <alignment horizontal="center" vertical="center"/>
    </xf>
    <xf numFmtId="0" fontId="11" fillId="0" borderId="0" xfId="2" applyFont="1" applyFill="1" applyAlignment="1">
      <alignment horizontal="left" vertical="center" indent="1"/>
    </xf>
    <xf numFmtId="3" fontId="12" fillId="0" borderId="1" xfId="2" applyNumberFormat="1" applyFont="1" applyFill="1" applyBorder="1" applyAlignment="1">
      <alignment horizontal="center" vertical="center"/>
    </xf>
    <xf numFmtId="0" fontId="12" fillId="0" borderId="1" xfId="2" applyFont="1" applyFill="1" applyBorder="1" applyAlignment="1">
      <alignment horizontal="center" vertical="center" wrapText="1"/>
    </xf>
    <xf numFmtId="0" fontId="12" fillId="0" borderId="0" xfId="2" applyFont="1" applyFill="1" applyAlignment="1">
      <alignment vertical="center"/>
    </xf>
    <xf numFmtId="0" fontId="12" fillId="0" borderId="1" xfId="2" applyFont="1" applyFill="1" applyBorder="1" applyAlignment="1">
      <alignment vertical="center" shrinkToFit="1"/>
    </xf>
    <xf numFmtId="0" fontId="12" fillId="0" borderId="1" xfId="2" applyFont="1" applyFill="1" applyBorder="1" applyAlignment="1">
      <alignment horizontal="left" vertical="center" wrapText="1" shrinkToFit="1"/>
    </xf>
    <xf numFmtId="0" fontId="12" fillId="0" borderId="1" xfId="2" applyFont="1" applyFill="1" applyBorder="1" applyAlignment="1">
      <alignment horizontal="center" vertical="center" shrinkToFit="1"/>
    </xf>
    <xf numFmtId="177" fontId="12" fillId="0" borderId="1" xfId="2" applyNumberFormat="1" applyFont="1" applyFill="1" applyBorder="1" applyAlignment="1">
      <alignment horizontal="center" vertical="center" shrinkToFit="1"/>
    </xf>
    <xf numFmtId="3" fontId="12" fillId="0" borderId="1" xfId="2" applyNumberFormat="1" applyFont="1" applyFill="1" applyBorder="1" applyAlignment="1">
      <alignment vertical="center" shrinkToFit="1"/>
    </xf>
    <xf numFmtId="0" fontId="12" fillId="0" borderId="1" xfId="2" applyFont="1" applyFill="1" applyBorder="1" applyAlignment="1">
      <alignment horizontal="right" vertical="center" shrinkToFit="1"/>
    </xf>
    <xf numFmtId="0" fontId="12" fillId="0" borderId="1" xfId="2" applyFont="1" applyFill="1" applyBorder="1" applyAlignment="1">
      <alignment horizontal="left" vertical="center" shrinkToFit="1"/>
    </xf>
    <xf numFmtId="0" fontId="12" fillId="2" borderId="1" xfId="2" applyFont="1" applyFill="1" applyBorder="1" applyAlignment="1">
      <alignment vertical="center" shrinkToFit="1"/>
    </xf>
    <xf numFmtId="0" fontId="12" fillId="2" borderId="1" xfId="2" applyFont="1" applyFill="1" applyBorder="1" applyAlignment="1">
      <alignment horizontal="left" vertical="center" wrapText="1" shrinkToFit="1"/>
    </xf>
    <xf numFmtId="0" fontId="12" fillId="2" borderId="1" xfId="2" applyFont="1" applyFill="1" applyBorder="1" applyAlignment="1">
      <alignment horizontal="center" vertical="center" shrinkToFit="1"/>
    </xf>
    <xf numFmtId="177" fontId="12" fillId="2" borderId="1" xfId="2" applyNumberFormat="1" applyFont="1" applyFill="1" applyBorder="1" applyAlignment="1">
      <alignment horizontal="center" vertical="center" shrinkToFit="1"/>
    </xf>
    <xf numFmtId="3" fontId="12" fillId="2" borderId="1" xfId="2" applyNumberFormat="1" applyFont="1" applyFill="1" applyBorder="1" applyAlignment="1">
      <alignment vertical="center" shrinkToFit="1"/>
    </xf>
    <xf numFmtId="0" fontId="12" fillId="2" borderId="1" xfId="2" applyFont="1" applyFill="1" applyBorder="1" applyAlignment="1">
      <alignment horizontal="right" vertical="center" shrinkToFit="1"/>
    </xf>
    <xf numFmtId="0" fontId="12" fillId="2" borderId="1" xfId="2" applyFont="1" applyFill="1" applyBorder="1" applyAlignment="1">
      <alignment horizontal="left" vertical="center" shrinkToFit="1"/>
    </xf>
    <xf numFmtId="0" fontId="12" fillId="0" borderId="0" xfId="2" applyFont="1" applyFill="1" applyAlignment="1">
      <alignment horizontal="centerContinuous" vertical="center"/>
    </xf>
    <xf numFmtId="0" fontId="12" fillId="0" borderId="1" xfId="2" applyFont="1" applyFill="1" applyBorder="1" applyAlignment="1">
      <alignment horizontal="center" vertical="center"/>
    </xf>
    <xf numFmtId="0" fontId="12" fillId="0" borderId="0" xfId="2" applyFont="1" applyFill="1" applyBorder="1" applyAlignment="1">
      <alignment horizontal="right" vertical="center"/>
    </xf>
    <xf numFmtId="3" fontId="12" fillId="0" borderId="0" xfId="2" applyNumberFormat="1" applyFont="1" applyFill="1" applyBorder="1" applyAlignment="1">
      <alignment vertical="center"/>
    </xf>
    <xf numFmtId="0" fontId="12" fillId="0" borderId="0" xfId="2" applyFont="1" applyFill="1" applyBorder="1" applyAlignment="1">
      <alignment vertical="center"/>
    </xf>
    <xf numFmtId="0" fontId="11" fillId="0" borderId="0" xfId="2" applyFont="1" applyFill="1" applyBorder="1" applyAlignment="1">
      <alignment vertical="center"/>
    </xf>
    <xf numFmtId="0" fontId="3" fillId="0" borderId="0" xfId="0" applyFont="1" applyAlignment="1">
      <alignment horizontal="left" vertical="center" indent="3"/>
    </xf>
    <xf numFmtId="3" fontId="12" fillId="0" borderId="1" xfId="2" applyNumberFormat="1" applyFont="1" applyFill="1" applyBorder="1" applyAlignment="1">
      <alignment horizontal="center" vertical="center" wrapText="1"/>
    </xf>
    <xf numFmtId="38" fontId="12" fillId="2" borderId="1" xfId="1" applyFont="1" applyFill="1" applyBorder="1" applyAlignment="1">
      <alignment vertical="center" shrinkToFit="1"/>
    </xf>
    <xf numFmtId="38" fontId="12" fillId="2" borderId="1" xfId="2" applyNumberFormat="1" applyFont="1" applyFill="1" applyBorder="1" applyAlignment="1">
      <alignment vertical="center" shrinkToFit="1"/>
    </xf>
    <xf numFmtId="38" fontId="12" fillId="0" borderId="1" xfId="1" applyFont="1" applyFill="1" applyBorder="1" applyAlignment="1">
      <alignment vertical="center" shrinkToFit="1"/>
    </xf>
    <xf numFmtId="38" fontId="12" fillId="0" borderId="1" xfId="2" applyNumberFormat="1" applyFont="1" applyFill="1" applyBorder="1" applyAlignment="1">
      <alignment vertical="center" shrinkToFit="1"/>
    </xf>
    <xf numFmtId="0" fontId="12" fillId="3" borderId="1" xfId="2" applyFont="1" applyFill="1" applyBorder="1" applyAlignment="1">
      <alignment horizontal="center" vertical="center" shrinkToFit="1"/>
    </xf>
    <xf numFmtId="38" fontId="12" fillId="3" borderId="1" xfId="1" applyFont="1" applyFill="1" applyBorder="1" applyAlignment="1">
      <alignment vertical="center" shrinkToFit="1"/>
    </xf>
    <xf numFmtId="177" fontId="12" fillId="3" borderId="1" xfId="2" applyNumberFormat="1" applyFont="1" applyFill="1" applyBorder="1" applyAlignment="1">
      <alignment horizontal="center" vertical="center" shrinkToFit="1"/>
    </xf>
    <xf numFmtId="0" fontId="12" fillId="3" borderId="0" xfId="2" applyFont="1" applyFill="1" applyAlignment="1">
      <alignment vertical="center"/>
    </xf>
    <xf numFmtId="38" fontId="12" fillId="3" borderId="1" xfId="2" applyNumberFormat="1" applyFont="1" applyFill="1" applyBorder="1" applyAlignment="1">
      <alignment vertical="center" shrinkToFit="1"/>
    </xf>
    <xf numFmtId="0" fontId="12" fillId="0" borderId="1" xfId="2" applyFont="1" applyFill="1" applyBorder="1" applyAlignment="1">
      <alignment vertical="center"/>
    </xf>
    <xf numFmtId="0" fontId="9" fillId="0" borderId="0" xfId="2" applyFont="1" applyFill="1" applyAlignment="1">
      <alignment horizontal="left" vertical="center"/>
    </xf>
    <xf numFmtId="0" fontId="9" fillId="0" borderId="1" xfId="2" applyFont="1" applyFill="1" applyBorder="1" applyAlignment="1">
      <alignment vertical="center" shrinkToFit="1"/>
    </xf>
    <xf numFmtId="0" fontId="9" fillId="0" borderId="1" xfId="2" applyFont="1" applyFill="1" applyBorder="1" applyAlignment="1">
      <alignment horizontal="center" vertical="center" shrinkToFit="1"/>
    </xf>
    <xf numFmtId="177" fontId="9" fillId="0" borderId="1" xfId="2" applyNumberFormat="1" applyFont="1" applyFill="1" applyBorder="1" applyAlignment="1">
      <alignment horizontal="center" vertical="center" shrinkToFit="1"/>
    </xf>
    <xf numFmtId="3" fontId="9" fillId="0" borderId="1" xfId="2" applyNumberFormat="1" applyFont="1" applyFill="1" applyBorder="1" applyAlignment="1">
      <alignment vertical="center" shrinkToFit="1"/>
    </xf>
    <xf numFmtId="38" fontId="9" fillId="0" borderId="1" xfId="1" applyFont="1" applyFill="1" applyBorder="1" applyAlignment="1">
      <alignment vertical="center" shrinkToFit="1"/>
    </xf>
    <xf numFmtId="0" fontId="9" fillId="2" borderId="1" xfId="2" applyFont="1" applyFill="1" applyBorder="1" applyAlignment="1">
      <alignment horizontal="center" vertical="center" shrinkToFit="1"/>
    </xf>
    <xf numFmtId="38" fontId="9" fillId="2" borderId="1" xfId="1" applyFont="1" applyFill="1" applyBorder="1" applyAlignment="1">
      <alignment vertical="center" shrinkToFit="1"/>
    </xf>
    <xf numFmtId="177" fontId="9" fillId="2" borderId="1" xfId="2" applyNumberFormat="1" applyFont="1" applyFill="1" applyBorder="1" applyAlignment="1">
      <alignment horizontal="center" vertical="center" shrinkToFit="1"/>
    </xf>
    <xf numFmtId="0" fontId="9" fillId="2" borderId="1" xfId="2" applyFont="1" applyFill="1" applyBorder="1" applyAlignment="1">
      <alignment horizontal="left" vertical="center" shrinkToFit="1"/>
    </xf>
    <xf numFmtId="0" fontId="9" fillId="0" borderId="1" xfId="2" applyFont="1" applyFill="1" applyBorder="1" applyAlignment="1">
      <alignment horizontal="left" vertical="center" shrinkToFit="1"/>
    </xf>
    <xf numFmtId="38" fontId="9" fillId="0" borderId="1" xfId="1" applyFont="1" applyFill="1" applyBorder="1" applyAlignment="1">
      <alignment horizontal="center" vertical="center" shrinkToFit="1"/>
    </xf>
    <xf numFmtId="0" fontId="5" fillId="0" borderId="0" xfId="2" applyFont="1" applyFill="1" applyAlignment="1">
      <alignment vertical="center" shrinkToFit="1"/>
    </xf>
    <xf numFmtId="0" fontId="5" fillId="0" borderId="0" xfId="2" applyFont="1" applyFill="1" applyAlignment="1">
      <alignment horizontal="right" vertical="center" shrinkToFit="1"/>
    </xf>
    <xf numFmtId="0" fontId="9" fillId="0" borderId="0" xfId="2" applyFont="1" applyFill="1" applyAlignment="1">
      <alignment horizontal="centerContinuous" vertical="center" shrinkToFit="1"/>
    </xf>
    <xf numFmtId="0" fontId="9" fillId="0" borderId="0" xfId="2" applyFont="1" applyFill="1" applyAlignment="1">
      <alignment vertical="center" shrinkToFit="1"/>
    </xf>
    <xf numFmtId="0" fontId="9" fillId="3" borderId="0" xfId="2" applyFont="1" applyFill="1" applyAlignment="1">
      <alignment vertical="center" shrinkToFit="1"/>
    </xf>
    <xf numFmtId="0" fontId="9" fillId="0" borderId="0" xfId="2" applyFont="1" applyFill="1" applyBorder="1" applyAlignment="1">
      <alignment horizontal="right" vertical="center" shrinkToFit="1"/>
    </xf>
    <xf numFmtId="3" fontId="9" fillId="0" borderId="0" xfId="2" applyNumberFormat="1" applyFont="1" applyFill="1" applyBorder="1" applyAlignment="1">
      <alignment vertical="center" shrinkToFit="1"/>
    </xf>
    <xf numFmtId="0" fontId="9" fillId="0" borderId="0" xfId="2" applyFont="1" applyFill="1" applyBorder="1" applyAlignment="1">
      <alignment vertical="center" shrinkToFit="1"/>
    </xf>
    <xf numFmtId="38" fontId="9" fillId="2" borderId="1" xfId="1" applyFont="1" applyFill="1" applyBorder="1" applyAlignment="1">
      <alignment horizontal="center" vertical="center" shrinkToFit="1"/>
    </xf>
    <xf numFmtId="0" fontId="9" fillId="0" borderId="0" xfId="2" applyFont="1" applyFill="1" applyAlignment="1">
      <alignment horizontal="center" vertical="center" shrinkToFit="1"/>
    </xf>
    <xf numFmtId="3" fontId="9" fillId="0" borderId="10" xfId="2" applyNumberFormat="1" applyFont="1" applyFill="1" applyBorder="1" applyAlignment="1">
      <alignment horizontal="center" vertical="center" shrinkToFit="1"/>
    </xf>
    <xf numFmtId="38" fontId="9" fillId="0" borderId="10" xfId="1" applyFont="1" applyFill="1" applyBorder="1" applyAlignment="1">
      <alignment vertical="center" shrinkToFit="1"/>
    </xf>
    <xf numFmtId="0" fontId="9" fillId="0" borderId="13" xfId="2" applyFont="1" applyFill="1" applyBorder="1" applyAlignment="1">
      <alignment horizontal="center" vertical="center" shrinkToFit="1"/>
    </xf>
    <xf numFmtId="3" fontId="9" fillId="0" borderId="27" xfId="2" applyNumberFormat="1" applyFont="1" applyFill="1" applyBorder="1" applyAlignment="1">
      <alignment horizontal="center" vertical="center" shrinkToFit="1"/>
    </xf>
    <xf numFmtId="38" fontId="9" fillId="0" borderId="27" xfId="1" applyFont="1" applyFill="1" applyBorder="1" applyAlignment="1">
      <alignment vertical="center" shrinkToFit="1"/>
    </xf>
    <xf numFmtId="38" fontId="9" fillId="0" borderId="29" xfId="1" applyFont="1" applyFill="1" applyBorder="1" applyAlignment="1">
      <alignment vertical="center" shrinkToFit="1"/>
    </xf>
    <xf numFmtId="0" fontId="9" fillId="0" borderId="13" xfId="2" applyFont="1" applyFill="1" applyBorder="1" applyAlignment="1">
      <alignment horizontal="left" vertical="center" shrinkToFit="1"/>
    </xf>
    <xf numFmtId="0" fontId="9" fillId="0" borderId="28" xfId="2" applyFont="1" applyFill="1" applyBorder="1" applyAlignment="1">
      <alignment horizontal="center" vertical="center" shrinkToFit="1"/>
    </xf>
    <xf numFmtId="0" fontId="9" fillId="0" borderId="2" xfId="2" applyFont="1" applyFill="1" applyBorder="1" applyAlignment="1">
      <alignment vertical="center"/>
    </xf>
    <xf numFmtId="38" fontId="9" fillId="0" borderId="9" xfId="1" applyFont="1" applyFill="1" applyBorder="1" applyAlignment="1">
      <alignment vertical="center" shrinkToFit="1"/>
    </xf>
    <xf numFmtId="38" fontId="9" fillId="0" borderId="28" xfId="1" applyFont="1" applyFill="1" applyBorder="1" applyAlignment="1">
      <alignment vertical="center" shrinkToFit="1"/>
    </xf>
    <xf numFmtId="38" fontId="9" fillId="0" borderId="12" xfId="1" applyFont="1" applyFill="1" applyBorder="1" applyAlignment="1">
      <alignment vertical="center" shrinkToFit="1"/>
    </xf>
    <xf numFmtId="38" fontId="9" fillId="0" borderId="13" xfId="1" applyFont="1" applyFill="1" applyBorder="1" applyAlignment="1">
      <alignment vertical="center" shrinkToFit="1"/>
    </xf>
    <xf numFmtId="0" fontId="9" fillId="0" borderId="6" xfId="2" applyNumberFormat="1" applyFont="1" applyFill="1" applyBorder="1" applyAlignment="1">
      <alignment vertical="center" shrinkToFit="1"/>
    </xf>
    <xf numFmtId="0" fontId="9" fillId="0" borderId="7" xfId="2" applyNumberFormat="1" applyFont="1" applyFill="1" applyBorder="1" applyAlignment="1">
      <alignment horizontal="center" vertical="center" shrinkToFit="1"/>
    </xf>
    <xf numFmtId="0" fontId="9" fillId="0" borderId="29" xfId="1" applyNumberFormat="1" applyFont="1" applyFill="1" applyBorder="1" applyAlignment="1">
      <alignment vertical="center" shrinkToFit="1"/>
    </xf>
    <xf numFmtId="0" fontId="9" fillId="0" borderId="7" xfId="2" applyNumberFormat="1" applyFont="1" applyFill="1" applyBorder="1" applyAlignment="1">
      <alignment vertical="center" shrinkToFit="1"/>
    </xf>
    <xf numFmtId="0" fontId="9" fillId="0" borderId="0" xfId="2" applyNumberFormat="1" applyFont="1" applyFill="1" applyAlignment="1">
      <alignment vertical="center" shrinkToFit="1"/>
    </xf>
    <xf numFmtId="0" fontId="9" fillId="0" borderId="10" xfId="2" applyNumberFormat="1" applyFont="1" applyFill="1" applyBorder="1" applyAlignment="1">
      <alignment horizontal="center" vertical="center" shrinkToFit="1"/>
    </xf>
    <xf numFmtId="0" fontId="9" fillId="0" borderId="27" xfId="1" applyNumberFormat="1" applyFont="1" applyFill="1" applyBorder="1" applyAlignment="1">
      <alignment vertical="center" shrinkToFit="1"/>
    </xf>
    <xf numFmtId="0" fontId="9" fillId="0" borderId="10" xfId="2" applyNumberFormat="1" applyFont="1" applyFill="1" applyBorder="1" applyAlignment="1">
      <alignment vertical="center" shrinkToFit="1"/>
    </xf>
    <xf numFmtId="0" fontId="9" fillId="0" borderId="10" xfId="1" applyNumberFormat="1" applyFont="1" applyFill="1" applyBorder="1" applyAlignment="1">
      <alignment horizontal="center" vertical="center" shrinkToFit="1"/>
    </xf>
    <xf numFmtId="0" fontId="9" fillId="0" borderId="13" xfId="2" applyNumberFormat="1" applyFont="1" applyFill="1" applyBorder="1" applyAlignment="1">
      <alignment horizontal="center" vertical="center" shrinkToFit="1"/>
    </xf>
    <xf numFmtId="0" fontId="9" fillId="0" borderId="28" xfId="1" applyNumberFormat="1" applyFont="1" applyFill="1" applyBorder="1" applyAlignment="1">
      <alignment vertical="center" shrinkToFit="1"/>
    </xf>
    <xf numFmtId="0" fontId="9" fillId="0" borderId="13" xfId="1" applyNumberFormat="1" applyFont="1" applyFill="1" applyBorder="1" applyAlignment="1">
      <alignment horizontal="center" vertical="center" shrinkToFit="1"/>
    </xf>
    <xf numFmtId="0" fontId="9" fillId="0" borderId="13" xfId="2" applyNumberFormat="1" applyFont="1" applyFill="1" applyBorder="1" applyAlignment="1">
      <alignment vertical="center" shrinkToFit="1"/>
    </xf>
    <xf numFmtId="38" fontId="9" fillId="0" borderId="7" xfId="1" applyFont="1" applyFill="1" applyBorder="1" applyAlignment="1">
      <alignment vertical="center" shrinkToFit="1"/>
    </xf>
    <xf numFmtId="0" fontId="9" fillId="0" borderId="0" xfId="2" applyFont="1" applyFill="1" applyBorder="1" applyAlignment="1">
      <alignment horizontal="center" vertical="center" shrinkToFit="1"/>
    </xf>
    <xf numFmtId="3" fontId="9" fillId="0" borderId="0" xfId="2" applyNumberFormat="1" applyFont="1" applyFill="1" applyBorder="1" applyAlignment="1">
      <alignment horizontal="center" vertical="center" shrinkToFit="1"/>
    </xf>
    <xf numFmtId="38" fontId="9" fillId="0" borderId="6" xfId="1" applyFont="1" applyFill="1" applyBorder="1" applyAlignment="1">
      <alignment vertical="center" shrinkToFit="1"/>
    </xf>
    <xf numFmtId="0" fontId="9" fillId="0" borderId="9" xfId="2" applyNumberFormat="1" applyFont="1" applyFill="1" applyBorder="1" applyAlignment="1">
      <alignment vertical="center" shrinkToFit="1"/>
    </xf>
    <xf numFmtId="0" fontId="9" fillId="0" borderId="12" xfId="2" applyNumberFormat="1" applyFont="1" applyFill="1" applyBorder="1" applyAlignment="1">
      <alignment vertical="center" shrinkToFit="1"/>
    </xf>
    <xf numFmtId="38" fontId="9" fillId="0" borderId="0" xfId="1" applyFont="1" applyFill="1" applyBorder="1" applyAlignment="1">
      <alignment vertical="center" shrinkToFit="1"/>
    </xf>
    <xf numFmtId="0" fontId="5" fillId="0" borderId="0" xfId="2" applyFont="1" applyFill="1" applyAlignment="1">
      <alignment horizontal="center" vertical="center" shrinkToFit="1"/>
    </xf>
    <xf numFmtId="0" fontId="9" fillId="0" borderId="31" xfId="2" applyNumberFormat="1" applyFont="1" applyFill="1" applyBorder="1" applyAlignment="1">
      <alignment vertical="center" shrinkToFit="1"/>
    </xf>
    <xf numFmtId="0" fontId="9" fillId="0" borderId="32" xfId="2" applyNumberFormat="1" applyFont="1" applyFill="1" applyBorder="1" applyAlignment="1">
      <alignment vertical="center" shrinkToFit="1"/>
    </xf>
    <xf numFmtId="0" fontId="9" fillId="0" borderId="33" xfId="1" applyNumberFormat="1" applyFont="1" applyFill="1" applyBorder="1" applyAlignment="1">
      <alignment vertical="center" shrinkToFit="1"/>
    </xf>
    <xf numFmtId="38" fontId="9" fillId="0" borderId="31" xfId="1" applyFont="1" applyFill="1" applyBorder="1" applyAlignment="1">
      <alignment vertical="center" shrinkToFit="1"/>
    </xf>
    <xf numFmtId="0" fontId="9" fillId="0" borderId="34" xfId="2" applyNumberFormat="1" applyFont="1" applyFill="1" applyBorder="1" applyAlignment="1">
      <alignment horizontal="center" vertical="center" shrinkToFit="1"/>
    </xf>
    <xf numFmtId="0" fontId="9" fillId="0" borderId="32" xfId="2" applyNumberFormat="1" applyFont="1" applyFill="1" applyBorder="1" applyAlignment="1">
      <alignment horizontal="center" vertical="center" shrinkToFit="1"/>
    </xf>
    <xf numFmtId="38" fontId="9" fillId="0" borderId="32" xfId="1" applyFont="1" applyFill="1" applyBorder="1" applyAlignment="1">
      <alignment vertical="center" shrinkToFit="1"/>
    </xf>
    <xf numFmtId="0" fontId="9" fillId="0" borderId="32" xfId="1" applyNumberFormat="1" applyFont="1" applyFill="1" applyBorder="1" applyAlignment="1">
      <alignment horizontal="center" vertical="center" shrinkToFit="1"/>
    </xf>
    <xf numFmtId="38" fontId="9" fillId="0" borderId="33" xfId="1" applyFont="1" applyFill="1" applyBorder="1" applyAlignment="1">
      <alignment vertical="center" shrinkToFit="1"/>
    </xf>
    <xf numFmtId="0" fontId="3" fillId="0" borderId="0" xfId="0" applyFont="1" applyFill="1" applyAlignment="1">
      <alignment horizontal="right" vertical="center" indent="1"/>
    </xf>
    <xf numFmtId="0" fontId="16" fillId="0" borderId="0" xfId="0" applyFont="1" applyAlignment="1">
      <alignment horizontal="center" vertical="center"/>
    </xf>
    <xf numFmtId="0" fontId="13" fillId="0" borderId="0" xfId="4" applyFont="1" applyFill="1" applyAlignment="1">
      <alignment horizontal="left" vertical="center"/>
    </xf>
    <xf numFmtId="0" fontId="13" fillId="0" borderId="0" xfId="4" applyFont="1" applyFill="1" applyAlignment="1">
      <alignment vertical="center"/>
    </xf>
    <xf numFmtId="0" fontId="14" fillId="0" borderId="0" xfId="4" applyFont="1" applyFill="1" applyAlignment="1">
      <alignment horizontal="right" vertical="center"/>
    </xf>
    <xf numFmtId="0" fontId="13" fillId="0" borderId="0" xfId="4" applyFont="1" applyFill="1" applyAlignment="1">
      <alignment horizontal="right" vertical="center"/>
    </xf>
    <xf numFmtId="0" fontId="13" fillId="0" borderId="0" xfId="4" applyFont="1" applyFill="1" applyAlignment="1">
      <alignment horizontal="centerContinuous" vertical="center"/>
    </xf>
    <xf numFmtId="0" fontId="13" fillId="0" borderId="6" xfId="4" applyFont="1" applyFill="1" applyBorder="1" applyAlignment="1">
      <alignment horizontal="center" vertical="center"/>
    </xf>
    <xf numFmtId="0" fontId="13" fillId="0" borderId="7" xfId="4" applyFont="1" applyFill="1" applyBorder="1" applyAlignment="1">
      <alignment horizontal="left" vertical="center"/>
    </xf>
    <xf numFmtId="4" fontId="13" fillId="0" borderId="7" xfId="4" applyNumberFormat="1" applyFont="1" applyFill="1" applyBorder="1" applyAlignment="1">
      <alignment vertical="center"/>
    </xf>
    <xf numFmtId="0" fontId="13" fillId="0" borderId="9" xfId="4" applyFont="1" applyFill="1" applyBorder="1" applyAlignment="1">
      <alignment horizontal="center" vertical="center"/>
    </xf>
    <xf numFmtId="0" fontId="13" fillId="0" borderId="10" xfId="4" applyFont="1" applyFill="1" applyBorder="1" applyAlignment="1">
      <alignment horizontal="left" vertical="center"/>
    </xf>
    <xf numFmtId="4" fontId="13" fillId="0" borderId="10" xfId="4" applyNumberFormat="1" applyFont="1" applyFill="1" applyBorder="1" applyAlignment="1">
      <alignment vertical="center"/>
    </xf>
    <xf numFmtId="0" fontId="13" fillId="0" borderId="12" xfId="4" applyFont="1" applyFill="1" applyBorder="1" applyAlignment="1">
      <alignment horizontal="center" vertical="center"/>
    </xf>
    <xf numFmtId="0" fontId="13" fillId="0" borderId="13" xfId="4" applyFont="1" applyFill="1" applyBorder="1" applyAlignment="1">
      <alignment horizontal="left" vertical="center"/>
    </xf>
    <xf numFmtId="4" fontId="13" fillId="0" borderId="13" xfId="4" applyNumberFormat="1" applyFont="1" applyFill="1" applyBorder="1" applyAlignment="1">
      <alignment vertical="center"/>
    </xf>
    <xf numFmtId="3" fontId="13" fillId="0" borderId="27" xfId="4" applyNumberFormat="1" applyFont="1" applyFill="1" applyBorder="1" applyAlignment="1">
      <alignment vertical="center"/>
    </xf>
    <xf numFmtId="3" fontId="13" fillId="0" borderId="28" xfId="4" applyNumberFormat="1" applyFont="1" applyFill="1" applyBorder="1" applyAlignment="1">
      <alignment vertical="center"/>
    </xf>
    <xf numFmtId="3" fontId="13" fillId="0" borderId="29" xfId="4" applyNumberFormat="1" applyFont="1" applyFill="1" applyBorder="1" applyAlignment="1">
      <alignment vertical="center"/>
    </xf>
    <xf numFmtId="0" fontId="13" fillId="4" borderId="2" xfId="4" applyFont="1" applyFill="1" applyBorder="1" applyAlignment="1">
      <alignment horizontal="center" vertical="center"/>
    </xf>
    <xf numFmtId="0" fontId="13" fillId="4" borderId="3" xfId="4" applyFont="1" applyFill="1" applyBorder="1" applyAlignment="1">
      <alignment horizontal="center" vertical="center"/>
    </xf>
    <xf numFmtId="0" fontId="13" fillId="4" borderId="30" xfId="4" applyFont="1" applyFill="1" applyBorder="1" applyAlignment="1">
      <alignment horizontal="center" vertical="center"/>
    </xf>
    <xf numFmtId="0" fontId="13" fillId="0" borderId="39" xfId="4" applyFont="1" applyFill="1" applyBorder="1" applyAlignment="1">
      <alignment vertical="center"/>
    </xf>
    <xf numFmtId="0" fontId="13" fillId="0" borderId="40" xfId="4" applyFont="1" applyFill="1" applyBorder="1" applyAlignment="1">
      <alignment horizontal="center" vertical="center"/>
    </xf>
    <xf numFmtId="0" fontId="13" fillId="0" borderId="37" xfId="4" applyFont="1" applyFill="1" applyBorder="1" applyAlignment="1">
      <alignment vertical="center"/>
    </xf>
    <xf numFmtId="0" fontId="13" fillId="0" borderId="16" xfId="4" applyFont="1" applyFill="1" applyBorder="1" applyAlignment="1">
      <alignment horizontal="distributed" vertical="center"/>
    </xf>
    <xf numFmtId="0" fontId="13" fillId="0" borderId="22" xfId="4" applyFont="1" applyFill="1" applyBorder="1" applyAlignment="1">
      <alignment horizontal="distributed" vertical="center"/>
    </xf>
    <xf numFmtId="0" fontId="13" fillId="0" borderId="23" xfId="4" applyFont="1" applyFill="1" applyBorder="1" applyAlignment="1">
      <alignment vertical="center"/>
    </xf>
    <xf numFmtId="0" fontId="13" fillId="0" borderId="42" xfId="4" applyFont="1" applyFill="1" applyBorder="1" applyAlignment="1">
      <alignment horizontal="center" vertical="center"/>
    </xf>
    <xf numFmtId="0" fontId="13" fillId="0" borderId="40" xfId="4" applyFont="1" applyFill="1" applyBorder="1" applyAlignment="1">
      <alignment vertical="center"/>
    </xf>
    <xf numFmtId="0" fontId="13" fillId="0" borderId="41" xfId="4" applyFont="1" applyFill="1" applyBorder="1" applyAlignment="1">
      <alignment vertical="center"/>
    </xf>
    <xf numFmtId="0" fontId="13" fillId="0" borderId="0" xfId="4" applyFont="1" applyFill="1" applyBorder="1" applyAlignment="1">
      <alignment vertical="center"/>
    </xf>
    <xf numFmtId="0" fontId="13" fillId="0" borderId="39" xfId="4" applyFont="1" applyFill="1" applyBorder="1" applyAlignment="1">
      <alignment horizontal="right" vertical="center"/>
    </xf>
    <xf numFmtId="58" fontId="13" fillId="0" borderId="40" xfId="4" applyNumberFormat="1" applyFont="1" applyFill="1" applyBorder="1" applyAlignment="1">
      <alignment horizontal="left" vertical="center"/>
    </xf>
    <xf numFmtId="0" fontId="13" fillId="0" borderId="37" xfId="4" applyFont="1" applyFill="1" applyBorder="1" applyAlignment="1">
      <alignment horizontal="right" vertical="center"/>
    </xf>
    <xf numFmtId="58" fontId="13" fillId="0" borderId="41" xfId="4" applyNumberFormat="1" applyFont="1" applyFill="1" applyBorder="1" applyAlignment="1">
      <alignment horizontal="left" vertical="center"/>
    </xf>
    <xf numFmtId="0" fontId="13" fillId="0" borderId="42" xfId="4" applyFont="1" applyFill="1" applyBorder="1" applyAlignment="1">
      <alignment vertical="center"/>
    </xf>
    <xf numFmtId="0" fontId="13" fillId="0" borderId="16" xfId="4" applyFont="1" applyFill="1" applyBorder="1" applyAlignment="1">
      <alignment vertical="center"/>
    </xf>
    <xf numFmtId="0" fontId="13" fillId="0" borderId="22" xfId="4" applyFont="1" applyFill="1" applyBorder="1" applyAlignment="1">
      <alignment vertical="center"/>
    </xf>
    <xf numFmtId="179" fontId="3" fillId="0" borderId="0" xfId="0" applyNumberFormat="1" applyFont="1" applyFill="1" applyAlignment="1">
      <alignment vertical="center"/>
    </xf>
    <xf numFmtId="38" fontId="15" fillId="0" borderId="1" xfId="4" applyNumberFormat="1" applyFont="1" applyFill="1" applyBorder="1" applyAlignment="1">
      <alignment vertical="center"/>
    </xf>
    <xf numFmtId="38" fontId="15" fillId="0" borderId="43" xfId="1" applyFont="1" applyFill="1" applyBorder="1" applyAlignment="1">
      <alignment vertical="center"/>
    </xf>
    <xf numFmtId="38" fontId="15" fillId="0" borderId="1" xfId="1" applyFont="1" applyFill="1" applyBorder="1" applyAlignment="1">
      <alignment vertical="center"/>
    </xf>
    <xf numFmtId="180" fontId="3" fillId="0" borderId="0" xfId="0" applyNumberFormat="1" applyFont="1" applyFill="1" applyAlignment="1">
      <alignment horizontal="left" vertical="center" indent="2"/>
    </xf>
    <xf numFmtId="0" fontId="0" fillId="2" borderId="4" xfId="0" applyFill="1" applyBorder="1" applyAlignment="1">
      <alignment horizontal="left" vertical="center" indent="1"/>
    </xf>
    <xf numFmtId="38" fontId="0" fillId="2" borderId="4" xfId="1" applyFont="1" applyFill="1" applyBorder="1" applyAlignment="1">
      <alignment horizontal="left" vertical="center" indent="1"/>
    </xf>
    <xf numFmtId="58" fontId="0" fillId="2" borderId="4" xfId="0" applyNumberFormat="1" applyFill="1" applyBorder="1" applyAlignment="1">
      <alignment horizontal="left" vertical="center" indent="1"/>
    </xf>
    <xf numFmtId="58" fontId="0" fillId="2" borderId="39" xfId="0" applyNumberFormat="1" applyFill="1" applyBorder="1" applyAlignment="1">
      <alignment horizontal="left" vertical="center" indent="1"/>
    </xf>
    <xf numFmtId="0" fontId="0" fillId="2" borderId="37" xfId="0" applyFill="1" applyBorder="1" applyAlignment="1">
      <alignment horizontal="left" vertical="center" indent="1"/>
    </xf>
    <xf numFmtId="0" fontId="0" fillId="3" borderId="44" xfId="0" applyFill="1" applyBorder="1">
      <alignment vertical="center"/>
    </xf>
    <xf numFmtId="0" fontId="0" fillId="2" borderId="45" xfId="0" applyFill="1" applyBorder="1" applyAlignment="1">
      <alignment horizontal="left" vertical="center" indent="1"/>
    </xf>
    <xf numFmtId="0" fontId="0" fillId="0" borderId="46" xfId="0" applyBorder="1">
      <alignment vertical="center"/>
    </xf>
    <xf numFmtId="0" fontId="0" fillId="3" borderId="47" xfId="0" applyFill="1" applyBorder="1">
      <alignment vertical="center"/>
    </xf>
    <xf numFmtId="0" fontId="0" fillId="0" borderId="48" xfId="0" applyBorder="1">
      <alignment vertical="center"/>
    </xf>
    <xf numFmtId="0" fontId="0" fillId="3" borderId="49" xfId="0" applyFill="1" applyBorder="1">
      <alignment vertical="center"/>
    </xf>
    <xf numFmtId="0" fontId="0" fillId="2" borderId="50" xfId="0" applyFill="1" applyBorder="1" applyAlignment="1">
      <alignment horizontal="left" vertical="center" indent="1"/>
    </xf>
    <xf numFmtId="0" fontId="0" fillId="0" borderId="51" xfId="0" applyBorder="1">
      <alignment vertical="center"/>
    </xf>
    <xf numFmtId="0" fontId="0" fillId="0" borderId="53" xfId="0" applyBorder="1">
      <alignment vertical="center"/>
    </xf>
    <xf numFmtId="58" fontId="0" fillId="2" borderId="55" xfId="0" applyNumberFormat="1" applyFill="1" applyBorder="1" applyAlignment="1">
      <alignment horizontal="left" vertical="center" indent="1"/>
    </xf>
    <xf numFmtId="0" fontId="0" fillId="0" borderId="56" xfId="0" applyBorder="1">
      <alignment vertical="center"/>
    </xf>
    <xf numFmtId="0" fontId="0" fillId="3" borderId="57" xfId="0" applyFill="1" applyBorder="1">
      <alignment vertical="center"/>
    </xf>
    <xf numFmtId="0" fontId="0" fillId="0" borderId="58" xfId="0" applyBorder="1">
      <alignment vertical="center"/>
    </xf>
    <xf numFmtId="0" fontId="3" fillId="0" borderId="0" xfId="0" applyFont="1" applyFill="1" applyAlignment="1">
      <alignment horizontal="right" vertical="center" indent="2"/>
    </xf>
    <xf numFmtId="0" fontId="3" fillId="0" borderId="0" xfId="0" applyFont="1" applyFill="1" applyAlignment="1">
      <alignment vertical="center"/>
    </xf>
    <xf numFmtId="0" fontId="22" fillId="0" borderId="0" xfId="5" applyFont="1" applyBorder="1" applyAlignment="1">
      <alignment vertical="center"/>
    </xf>
    <xf numFmtId="0" fontId="24" fillId="0" borderId="0" xfId="5" applyFont="1" applyBorder="1" applyAlignment="1">
      <alignment vertical="center"/>
    </xf>
    <xf numFmtId="0" fontId="24" fillId="0" borderId="0" xfId="5" applyFont="1" applyBorder="1">
      <alignment vertical="center"/>
    </xf>
    <xf numFmtId="0" fontId="22" fillId="0" borderId="0" xfId="5" applyFont="1" applyBorder="1">
      <alignment vertical="center"/>
    </xf>
    <xf numFmtId="0" fontId="22" fillId="0" borderId="0" xfId="5" applyFont="1" applyBorder="1" applyAlignment="1">
      <alignment horizontal="right" vertical="center"/>
    </xf>
    <xf numFmtId="0" fontId="24" fillId="0" borderId="0" xfId="5" quotePrefix="1" applyFont="1" applyBorder="1" applyAlignment="1">
      <alignment horizontal="center" vertical="center"/>
    </xf>
    <xf numFmtId="0" fontId="26" fillId="0" borderId="0" xfId="5" applyFont="1" applyBorder="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left" vertical="center" indent="2"/>
    </xf>
    <xf numFmtId="0" fontId="39" fillId="0" borderId="0" xfId="0" applyFont="1" applyFill="1" applyAlignment="1">
      <alignment horizontal="left" indent="1"/>
    </xf>
    <xf numFmtId="0" fontId="39" fillId="0" borderId="0" xfId="0" applyFont="1" applyAlignment="1">
      <alignment horizontal="left" indent="1"/>
    </xf>
    <xf numFmtId="0" fontId="0" fillId="2" borderId="4" xfId="0" applyFill="1" applyBorder="1" applyAlignment="1">
      <alignment horizontal="left" vertical="center" indent="1" shrinkToFit="1"/>
    </xf>
    <xf numFmtId="0" fontId="3" fillId="0" borderId="0" xfId="0" applyFont="1" applyAlignment="1">
      <alignment horizontal="left" vertical="center"/>
    </xf>
    <xf numFmtId="0" fontId="22" fillId="0" borderId="0" xfId="5" applyFont="1" applyBorder="1" applyAlignment="1">
      <alignment horizontal="left" vertical="center"/>
    </xf>
    <xf numFmtId="0" fontId="22" fillId="0" borderId="0" xfId="5" applyFont="1" applyBorder="1" applyAlignment="1">
      <alignment horizontal="center" vertical="center"/>
    </xf>
    <xf numFmtId="0" fontId="38" fillId="0" borderId="0" xfId="5" applyFont="1" applyBorder="1" applyAlignment="1">
      <alignment vertical="center"/>
    </xf>
    <xf numFmtId="0" fontId="38" fillId="0" borderId="0" xfId="5" applyFont="1" applyBorder="1">
      <alignment vertical="center"/>
    </xf>
    <xf numFmtId="0" fontId="18" fillId="0" borderId="0" xfId="6" applyBorder="1" applyAlignment="1"/>
    <xf numFmtId="0" fontId="18" fillId="0" borderId="0" xfId="6" applyBorder="1" applyAlignment="1">
      <alignment wrapText="1"/>
    </xf>
    <xf numFmtId="0" fontId="30" fillId="0" borderId="0" xfId="6" applyFont="1" applyBorder="1" applyAlignment="1">
      <alignment horizontal="left" vertical="top" wrapText="1"/>
    </xf>
    <xf numFmtId="0" fontId="31" fillId="0" borderId="0" xfId="6" applyFont="1" applyBorder="1" applyAlignment="1">
      <alignment horizontal="left" vertical="top" wrapText="1"/>
    </xf>
    <xf numFmtId="0" fontId="32" fillId="0" borderId="0" xfId="6" applyFont="1" applyBorder="1" applyAlignment="1">
      <alignment horizontal="left" vertical="top" wrapText="1"/>
    </xf>
    <xf numFmtId="0" fontId="34" fillId="0" borderId="0" xfId="6" applyFont="1" applyBorder="1" applyAlignment="1">
      <alignment horizontal="left" vertical="top" wrapText="1"/>
    </xf>
    <xf numFmtId="0" fontId="34" fillId="0" borderId="0" xfId="6" applyFont="1" applyBorder="1" applyAlignment="1">
      <alignment horizontal="right" vertical="top" wrapText="1"/>
    </xf>
    <xf numFmtId="0" fontId="33" fillId="0" borderId="0" xfId="6" applyFont="1" applyBorder="1" applyAlignment="1">
      <alignment horizontal="center" vertical="center" wrapText="1"/>
    </xf>
    <xf numFmtId="0" fontId="33" fillId="0" borderId="0" xfId="6" applyFont="1" applyBorder="1" applyAlignment="1">
      <alignment horizontal="left" vertical="top" wrapText="1"/>
    </xf>
    <xf numFmtId="0" fontId="33" fillId="0" borderId="0" xfId="6" quotePrefix="1" applyFont="1" applyBorder="1" applyAlignment="1">
      <alignment horizontal="left" vertical="top" wrapText="1"/>
    </xf>
    <xf numFmtId="0" fontId="33" fillId="0" borderId="0" xfId="6" quotePrefix="1" applyFont="1" applyBorder="1" applyAlignment="1">
      <alignment horizontal="center" vertical="center" wrapText="1"/>
    </xf>
    <xf numFmtId="0" fontId="0" fillId="3" borderId="52" xfId="0" applyFill="1" applyBorder="1">
      <alignment vertical="center"/>
    </xf>
    <xf numFmtId="0" fontId="0" fillId="3" borderId="54" xfId="0" applyFill="1" applyBorder="1">
      <alignment vertical="center"/>
    </xf>
    <xf numFmtId="0" fontId="40" fillId="5" borderId="59" xfId="0" applyFont="1" applyFill="1" applyBorder="1" applyAlignment="1">
      <alignment horizontal="right" vertical="center" indent="1"/>
    </xf>
    <xf numFmtId="0" fontId="0" fillId="5" borderId="60" xfId="0" applyFill="1" applyBorder="1" applyAlignment="1">
      <alignment horizontal="right" vertical="center" indent="1"/>
    </xf>
    <xf numFmtId="0" fontId="0" fillId="5" borderId="61" xfId="0" applyFill="1" applyBorder="1" applyAlignment="1">
      <alignment horizontal="right" vertical="center" indent="1"/>
    </xf>
    <xf numFmtId="0" fontId="3" fillId="2" borderId="0" xfId="0" applyNumberFormat="1" applyFont="1" applyFill="1" applyAlignment="1">
      <alignment horizontal="left" vertical="center" indent="1"/>
    </xf>
    <xf numFmtId="0" fontId="3" fillId="0" borderId="0" xfId="0" applyFont="1" applyAlignment="1">
      <alignment horizontal="left" vertical="center" indent="1" shrinkToFit="1"/>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distributed" wrapText="1" indent="1"/>
    </xf>
    <xf numFmtId="0" fontId="3" fillId="0" borderId="0" xfId="0" applyFont="1" applyAlignment="1">
      <alignment horizontal="left" vertical="center" indent="1"/>
    </xf>
    <xf numFmtId="176" fontId="3" fillId="0" borderId="0" xfId="0" applyNumberFormat="1" applyFont="1" applyAlignment="1">
      <alignment horizontal="left" vertical="center" indent="1"/>
    </xf>
    <xf numFmtId="0" fontId="3" fillId="0" borderId="0" xfId="0" applyNumberFormat="1" applyFont="1" applyAlignment="1">
      <alignment horizontal="left" vertical="center" indent="1"/>
    </xf>
    <xf numFmtId="0" fontId="3" fillId="0" borderId="0" xfId="0" applyFont="1" applyAlignment="1">
      <alignment horizontal="left" vertical="center"/>
    </xf>
    <xf numFmtId="176" fontId="3" fillId="2" borderId="0" xfId="0" applyNumberFormat="1" applyFont="1" applyFill="1" applyAlignment="1">
      <alignment horizontal="left" vertical="center" indent="1"/>
    </xf>
    <xf numFmtId="176" fontId="3" fillId="0" borderId="0" xfId="0" applyNumberFormat="1" applyFont="1" applyFill="1" applyAlignment="1">
      <alignment horizontal="left" vertical="center" indent="1"/>
    </xf>
    <xf numFmtId="0" fontId="3" fillId="0" borderId="0" xfId="0" applyFont="1" applyAlignment="1">
      <alignment vertical="center" wrapText="1"/>
    </xf>
    <xf numFmtId="0" fontId="12" fillId="2" borderId="4" xfId="2" applyFont="1" applyFill="1" applyBorder="1" applyAlignment="1">
      <alignment horizontal="center" vertical="center" shrinkToFit="1"/>
    </xf>
    <xf numFmtId="0" fontId="12" fillId="2" borderId="15" xfId="2" applyFont="1" applyFill="1" applyBorder="1" applyAlignment="1">
      <alignment horizontal="center" vertical="center" shrinkToFit="1"/>
    </xf>
    <xf numFmtId="0" fontId="12" fillId="2" borderId="5" xfId="2" applyFont="1" applyFill="1" applyBorder="1" applyAlignment="1">
      <alignment horizontal="center" vertical="center" shrinkToFit="1"/>
    </xf>
    <xf numFmtId="0" fontId="9" fillId="0" borderId="0" xfId="2" applyFont="1" applyFill="1" applyAlignment="1">
      <alignment vertical="center"/>
    </xf>
    <xf numFmtId="0" fontId="9" fillId="0" borderId="0" xfId="2" applyFont="1" applyFill="1" applyAlignment="1">
      <alignment horizontal="right" vertical="center"/>
    </xf>
    <xf numFmtId="0" fontId="15" fillId="0" borderId="0" xfId="2" applyFont="1" applyFill="1" applyAlignment="1">
      <alignment horizontal="center" vertical="center"/>
    </xf>
    <xf numFmtId="0" fontId="7" fillId="0" borderId="0" xfId="0" applyFont="1" applyAlignment="1">
      <alignment horizontal="left" vertical="center" indent="1" shrinkToFit="1"/>
    </xf>
    <xf numFmtId="0" fontId="9" fillId="0" borderId="0" xfId="2" applyFont="1" applyFill="1" applyAlignment="1">
      <alignment horizontal="left" vertical="center" shrinkToFit="1"/>
    </xf>
    <xf numFmtId="0" fontId="3" fillId="2" borderId="0" xfId="0" applyFont="1" applyFill="1" applyAlignment="1">
      <alignment horizontal="center" vertical="center"/>
    </xf>
    <xf numFmtId="0" fontId="9" fillId="0" borderId="0" xfId="2" applyFont="1" applyFill="1" applyAlignment="1">
      <alignment horizontal="right" vertical="center" indent="2"/>
    </xf>
    <xf numFmtId="0" fontId="5" fillId="0" borderId="0" xfId="2" applyFont="1" applyFill="1" applyAlignment="1">
      <alignment horizontal="right" vertical="center"/>
    </xf>
    <xf numFmtId="0" fontId="12" fillId="2" borderId="4" xfId="2" applyFont="1" applyFill="1" applyBorder="1" applyAlignment="1">
      <alignment vertical="center"/>
    </xf>
    <xf numFmtId="0" fontId="12" fillId="2" borderId="15" xfId="2" applyFont="1" applyFill="1" applyBorder="1" applyAlignment="1">
      <alignment vertical="center"/>
    </xf>
    <xf numFmtId="0" fontId="12" fillId="2" borderId="5" xfId="2" applyFont="1" applyFill="1" applyBorder="1" applyAlignment="1">
      <alignment vertical="center"/>
    </xf>
    <xf numFmtId="0" fontId="12" fillId="3" borderId="4" xfId="2" applyFont="1" applyFill="1" applyBorder="1" applyAlignment="1">
      <alignment vertical="center"/>
    </xf>
    <xf numFmtId="0" fontId="12" fillId="3" borderId="15" xfId="2" applyFont="1" applyFill="1" applyBorder="1" applyAlignment="1">
      <alignment vertical="center"/>
    </xf>
    <xf numFmtId="0" fontId="12" fillId="3" borderId="5" xfId="2" applyFont="1" applyFill="1" applyBorder="1" applyAlignment="1">
      <alignment vertical="center"/>
    </xf>
    <xf numFmtId="0" fontId="9" fillId="0" borderId="4" xfId="2" applyFont="1" applyFill="1" applyBorder="1" applyAlignment="1">
      <alignment horizontal="center" vertical="center" shrinkToFit="1"/>
    </xf>
    <xf numFmtId="0" fontId="9" fillId="0" borderId="15" xfId="2" applyFont="1" applyFill="1" applyBorder="1" applyAlignment="1">
      <alignment horizontal="center" vertical="center" shrinkToFit="1"/>
    </xf>
    <xf numFmtId="0" fontId="9" fillId="0" borderId="5" xfId="2" applyFont="1" applyFill="1" applyBorder="1" applyAlignment="1">
      <alignment horizontal="center" vertical="center" shrinkToFit="1"/>
    </xf>
    <xf numFmtId="3" fontId="9" fillId="0" borderId="20" xfId="2" applyNumberFormat="1" applyFont="1" applyFill="1" applyBorder="1" applyAlignment="1">
      <alignment horizontal="center" vertical="center" shrinkToFit="1"/>
    </xf>
    <xf numFmtId="3" fontId="9" fillId="0" borderId="21" xfId="2" applyNumberFormat="1" applyFont="1" applyFill="1" applyBorder="1" applyAlignment="1">
      <alignment horizontal="center" vertical="center" shrinkToFit="1"/>
    </xf>
    <xf numFmtId="0" fontId="9" fillId="0" borderId="0" xfId="2" applyFont="1" applyFill="1" applyBorder="1" applyAlignment="1">
      <alignment horizontal="left" vertical="center"/>
    </xf>
    <xf numFmtId="0" fontId="9" fillId="0" borderId="24" xfId="2" applyFont="1" applyFill="1" applyBorder="1" applyAlignment="1">
      <alignment horizontal="center" vertical="center"/>
    </xf>
    <xf numFmtId="0" fontId="9" fillId="0" borderId="25" xfId="2" applyFont="1" applyFill="1" applyBorder="1" applyAlignment="1">
      <alignment horizontal="center" vertical="center"/>
    </xf>
    <xf numFmtId="0" fontId="9" fillId="0" borderId="26" xfId="2" applyFont="1" applyFill="1" applyBorder="1" applyAlignment="1">
      <alignment horizontal="center" vertical="center"/>
    </xf>
    <xf numFmtId="3" fontId="9" fillId="0" borderId="10" xfId="2" applyNumberFormat="1" applyFont="1" applyFill="1" applyBorder="1" applyAlignment="1">
      <alignment horizontal="center" vertical="center" shrinkToFit="1"/>
    </xf>
    <xf numFmtId="3" fontId="9" fillId="0" borderId="13" xfId="2" applyNumberFormat="1" applyFont="1" applyFill="1" applyBorder="1" applyAlignment="1">
      <alignment horizontal="center" vertical="center" shrinkToFit="1"/>
    </xf>
    <xf numFmtId="3" fontId="9" fillId="0" borderId="9" xfId="2" applyNumberFormat="1" applyFont="1" applyFill="1" applyBorder="1" applyAlignment="1">
      <alignment horizontal="center" vertical="center" shrinkToFit="1"/>
    </xf>
    <xf numFmtId="3" fontId="9" fillId="0" borderId="12" xfId="2" applyNumberFormat="1" applyFont="1" applyFill="1" applyBorder="1" applyAlignment="1">
      <alignment horizontal="center" vertical="center" shrinkToFit="1"/>
    </xf>
    <xf numFmtId="0" fontId="9" fillId="0" borderId="2" xfId="2" applyFont="1" applyFill="1" applyBorder="1" applyAlignment="1">
      <alignment horizontal="center" vertical="center" shrinkToFit="1"/>
    </xf>
    <xf numFmtId="0" fontId="9" fillId="0" borderId="3" xfId="2" applyFont="1" applyFill="1" applyBorder="1" applyAlignment="1">
      <alignment horizontal="center" vertical="center" shrinkToFit="1"/>
    </xf>
    <xf numFmtId="0" fontId="9" fillId="0" borderId="30" xfId="2" applyFont="1" applyFill="1" applyBorder="1" applyAlignment="1">
      <alignment horizontal="center" vertical="center" shrinkToFit="1"/>
    </xf>
    <xf numFmtId="0" fontId="9" fillId="0" borderId="24" xfId="2" applyFont="1" applyFill="1" applyBorder="1" applyAlignment="1">
      <alignment horizontal="center" vertical="center" wrapText="1" shrinkToFit="1"/>
    </xf>
    <xf numFmtId="0" fontId="9" fillId="0" borderId="25" xfId="2" applyFont="1" applyFill="1" applyBorder="1" applyAlignment="1">
      <alignment horizontal="center" vertical="center" wrapText="1" shrinkToFit="1"/>
    </xf>
    <xf numFmtId="0" fontId="9" fillId="0" borderId="26" xfId="2" applyFont="1" applyFill="1" applyBorder="1" applyAlignment="1">
      <alignment horizontal="center" vertical="center" wrapText="1" shrinkToFit="1"/>
    </xf>
    <xf numFmtId="0" fontId="5" fillId="0" borderId="0" xfId="2" applyFont="1" applyFill="1" applyAlignment="1">
      <alignment horizontal="right" vertical="center" shrinkToFit="1"/>
    </xf>
    <xf numFmtId="3" fontId="9" fillId="0" borderId="10" xfId="2" applyNumberFormat="1" applyFont="1" applyFill="1" applyBorder="1" applyAlignment="1">
      <alignment horizontal="center" vertical="center" wrapText="1" shrinkToFit="1"/>
    </xf>
    <xf numFmtId="3" fontId="9" fillId="0" borderId="27" xfId="2" applyNumberFormat="1" applyFont="1" applyFill="1" applyBorder="1" applyAlignment="1">
      <alignment horizontal="center" vertical="center" shrinkToFit="1"/>
    </xf>
    <xf numFmtId="3" fontId="9" fillId="0" borderId="28" xfId="2" applyNumberFormat="1" applyFont="1" applyFill="1" applyBorder="1" applyAlignment="1">
      <alignment horizontal="center" vertical="center" shrinkToFit="1"/>
    </xf>
    <xf numFmtId="38" fontId="9" fillId="0" borderId="14" xfId="1" applyFont="1" applyFill="1" applyBorder="1" applyAlignment="1">
      <alignment horizontal="center" vertical="center" shrinkToFit="1"/>
    </xf>
    <xf numFmtId="38" fontId="9" fillId="0" borderId="19" xfId="1" applyFont="1" applyFill="1" applyBorder="1" applyAlignment="1">
      <alignment horizontal="center" vertical="center" shrinkToFit="1"/>
    </xf>
    <xf numFmtId="3" fontId="9" fillId="0" borderId="35" xfId="2" applyNumberFormat="1" applyFont="1" applyFill="1" applyBorder="1" applyAlignment="1">
      <alignment horizontal="center" vertical="center" shrinkToFit="1"/>
    </xf>
    <xf numFmtId="3" fontId="9" fillId="0" borderId="36" xfId="2" applyNumberFormat="1" applyFont="1" applyFill="1" applyBorder="1" applyAlignment="1">
      <alignment horizontal="center" vertical="center" shrinkToFit="1"/>
    </xf>
    <xf numFmtId="3" fontId="9" fillId="0" borderId="37" xfId="2" applyNumberFormat="1" applyFont="1" applyFill="1" applyBorder="1" applyAlignment="1">
      <alignment horizontal="center" vertical="center" shrinkToFit="1"/>
    </xf>
    <xf numFmtId="3" fontId="9" fillId="0" borderId="38" xfId="2" applyNumberFormat="1" applyFont="1" applyFill="1" applyBorder="1" applyAlignment="1">
      <alignment horizontal="center" vertical="center" shrinkToFit="1"/>
    </xf>
    <xf numFmtId="38" fontId="9" fillId="0" borderId="8" xfId="1" applyFont="1" applyFill="1" applyBorder="1" applyAlignment="1">
      <alignment horizontal="center" vertical="center" shrinkToFit="1"/>
    </xf>
    <xf numFmtId="38" fontId="9" fillId="0" borderId="17" xfId="1" applyFont="1" applyFill="1" applyBorder="1" applyAlignment="1">
      <alignment horizontal="center" vertical="center" shrinkToFit="1"/>
    </xf>
    <xf numFmtId="38" fontId="9" fillId="0" borderId="11" xfId="1" applyFont="1" applyFill="1" applyBorder="1" applyAlignment="1">
      <alignment horizontal="center" vertical="center" shrinkToFit="1"/>
    </xf>
    <xf numFmtId="38" fontId="9" fillId="0" borderId="18" xfId="1" applyFont="1" applyFill="1" applyBorder="1" applyAlignment="1">
      <alignment horizontal="center" vertical="center" shrinkToFit="1"/>
    </xf>
    <xf numFmtId="0" fontId="3" fillId="2" borderId="0" xfId="0" applyFont="1" applyFill="1" applyAlignment="1">
      <alignment vertical="center" wrapText="1"/>
    </xf>
    <xf numFmtId="0" fontId="7" fillId="0" borderId="0" xfId="0" applyFont="1" applyAlignment="1">
      <alignment vertical="center" wrapText="1"/>
    </xf>
    <xf numFmtId="0" fontId="16" fillId="0" borderId="0" xfId="0" applyFont="1" applyAlignment="1">
      <alignment horizontal="center" vertical="center"/>
    </xf>
    <xf numFmtId="0" fontId="3" fillId="0" borderId="0" xfId="0" applyFont="1" applyAlignment="1">
      <alignment horizontal="left" vertical="center" shrinkToFit="1"/>
    </xf>
    <xf numFmtId="0" fontId="15" fillId="0" borderId="0" xfId="4" applyFont="1" applyFill="1" applyAlignment="1">
      <alignment horizontal="center" vertical="center"/>
    </xf>
    <xf numFmtId="0" fontId="13" fillId="0" borderId="39" xfId="4" applyFont="1" applyFill="1" applyBorder="1" applyAlignment="1">
      <alignment horizontal="left" vertical="center"/>
    </xf>
    <xf numFmtId="0" fontId="13" fillId="0" borderId="40" xfId="4" applyFont="1" applyFill="1" applyBorder="1" applyAlignment="1">
      <alignment horizontal="left" vertical="center"/>
    </xf>
    <xf numFmtId="0" fontId="13" fillId="0" borderId="37" xfId="4" applyFont="1" applyFill="1" applyBorder="1" applyAlignment="1">
      <alignment horizontal="left" vertical="center" shrinkToFit="1"/>
    </xf>
    <xf numFmtId="0" fontId="13" fillId="0" borderId="41" xfId="4" applyFont="1" applyFill="1" applyBorder="1" applyAlignment="1">
      <alignment horizontal="left" vertical="center" shrinkToFit="1"/>
    </xf>
    <xf numFmtId="178" fontId="13" fillId="0" borderId="39" xfId="4" applyNumberFormat="1" applyFont="1" applyFill="1" applyBorder="1" applyAlignment="1">
      <alignment horizontal="right" vertical="center" indent="3"/>
    </xf>
    <xf numFmtId="178" fontId="13" fillId="0" borderId="40" xfId="4" applyNumberFormat="1" applyFont="1" applyFill="1" applyBorder="1" applyAlignment="1">
      <alignment horizontal="right" vertical="center" indent="3"/>
    </xf>
    <xf numFmtId="178" fontId="13" fillId="0" borderId="37" xfId="4" applyNumberFormat="1" applyFont="1" applyFill="1" applyBorder="1" applyAlignment="1">
      <alignment horizontal="right" vertical="center" indent="3"/>
    </xf>
    <xf numFmtId="178" fontId="13" fillId="0" borderId="41" xfId="4" applyNumberFormat="1" applyFont="1" applyFill="1" applyBorder="1" applyAlignment="1">
      <alignment horizontal="right" vertical="center" indent="3"/>
    </xf>
    <xf numFmtId="0" fontId="13" fillId="0" borderId="16" xfId="4" applyFont="1" applyFill="1" applyBorder="1" applyAlignment="1">
      <alignment horizontal="center" vertical="center"/>
    </xf>
    <xf numFmtId="0" fontId="13" fillId="0" borderId="22" xfId="4" applyFont="1" applyFill="1" applyBorder="1" applyAlignment="1">
      <alignment horizontal="center" vertical="center"/>
    </xf>
    <xf numFmtId="178" fontId="13" fillId="2" borderId="39" xfId="4" applyNumberFormat="1" applyFont="1" applyFill="1" applyBorder="1" applyAlignment="1">
      <alignment horizontal="right" vertical="center" indent="3"/>
    </xf>
    <xf numFmtId="178" fontId="13" fillId="2" borderId="40" xfId="4" applyNumberFormat="1" applyFont="1" applyFill="1" applyBorder="1" applyAlignment="1">
      <alignment horizontal="right" vertical="center" indent="3"/>
    </xf>
    <xf numFmtId="178" fontId="13" fillId="2" borderId="37" xfId="4" applyNumberFormat="1" applyFont="1" applyFill="1" applyBorder="1" applyAlignment="1">
      <alignment horizontal="right" vertical="center" indent="3"/>
    </xf>
    <xf numFmtId="178" fontId="13" fillId="2" borderId="41" xfId="4" applyNumberFormat="1" applyFont="1" applyFill="1" applyBorder="1" applyAlignment="1">
      <alignment horizontal="right" vertical="center" indent="3"/>
    </xf>
    <xf numFmtId="0" fontId="13" fillId="0" borderId="16" xfId="4" applyFont="1" applyFill="1" applyBorder="1" applyAlignment="1">
      <alignment horizontal="distributed" vertical="center"/>
    </xf>
    <xf numFmtId="0" fontId="13" fillId="0" borderId="0" xfId="4" applyFont="1" applyFill="1" applyBorder="1" applyAlignment="1">
      <alignment horizontal="distributed" vertical="center"/>
    </xf>
    <xf numFmtId="0" fontId="13" fillId="0" borderId="16" xfId="4" applyFont="1" applyFill="1" applyBorder="1" applyAlignment="1">
      <alignment horizontal="distributed" vertical="center" wrapText="1"/>
    </xf>
    <xf numFmtId="0" fontId="13" fillId="0" borderId="22" xfId="4" applyFont="1" applyFill="1" applyBorder="1" applyAlignment="1">
      <alignment horizontal="distributed" vertical="center" wrapText="1"/>
    </xf>
    <xf numFmtId="0" fontId="13" fillId="0" borderId="0" xfId="4" applyFont="1" applyFill="1" applyAlignment="1">
      <alignment horizontal="center" vertical="center"/>
    </xf>
    <xf numFmtId="178" fontId="21" fillId="2" borderId="39" xfId="4" applyNumberFormat="1" applyFont="1" applyFill="1" applyBorder="1" applyAlignment="1">
      <alignment horizontal="center" vertical="center"/>
    </xf>
    <xf numFmtId="178" fontId="21" fillId="2" borderId="40" xfId="4" applyNumberFormat="1" applyFont="1" applyFill="1" applyBorder="1" applyAlignment="1">
      <alignment horizontal="center" vertical="center"/>
    </xf>
    <xf numFmtId="178" fontId="21" fillId="2" borderId="37" xfId="4" applyNumberFormat="1" applyFont="1" applyFill="1" applyBorder="1" applyAlignment="1">
      <alignment horizontal="center" vertical="center"/>
    </xf>
    <xf numFmtId="178" fontId="21" fillId="2" borderId="41" xfId="4" applyNumberFormat="1" applyFont="1" applyFill="1" applyBorder="1" applyAlignment="1">
      <alignment horizontal="center" vertical="center"/>
    </xf>
    <xf numFmtId="178" fontId="21" fillId="0" borderId="39" xfId="4" applyNumberFormat="1" applyFont="1" applyFill="1" applyBorder="1" applyAlignment="1">
      <alignment horizontal="center" vertical="center"/>
    </xf>
    <xf numFmtId="178" fontId="21" fillId="0" borderId="40" xfId="4" applyNumberFormat="1" applyFont="1" applyFill="1" applyBorder="1" applyAlignment="1">
      <alignment horizontal="center" vertical="center"/>
    </xf>
    <xf numFmtId="178" fontId="21" fillId="0" borderId="37" xfId="4" applyNumberFormat="1" applyFont="1" applyFill="1" applyBorder="1" applyAlignment="1">
      <alignment horizontal="center" vertical="center"/>
    </xf>
    <xf numFmtId="178" fontId="21" fillId="0" borderId="41" xfId="4" applyNumberFormat="1" applyFont="1" applyFill="1" applyBorder="1" applyAlignment="1">
      <alignment horizontal="center" vertical="center"/>
    </xf>
    <xf numFmtId="180" fontId="3" fillId="0" borderId="0" xfId="0" applyNumberFormat="1" applyFont="1" applyFill="1" applyAlignment="1">
      <alignment horizontal="left" vertical="center" indent="2"/>
    </xf>
    <xf numFmtId="180" fontId="3" fillId="0" borderId="0" xfId="0" applyNumberFormat="1" applyFont="1" applyFill="1" applyAlignment="1">
      <alignment horizontal="left" vertical="center"/>
    </xf>
    <xf numFmtId="0" fontId="3" fillId="0" borderId="0" xfId="0" applyFont="1" applyAlignment="1">
      <alignment horizontal="right" vertical="center" indent="3"/>
    </xf>
    <xf numFmtId="0" fontId="3" fillId="0" borderId="0" xfId="0" applyFont="1" applyFill="1" applyAlignment="1">
      <alignment horizontal="left" vertical="center" indent="2"/>
    </xf>
    <xf numFmtId="0" fontId="3" fillId="0" borderId="0" xfId="0" applyFont="1" applyFill="1" applyAlignment="1">
      <alignment horizontal="left" vertical="center" indent="1" shrinkToFit="1"/>
    </xf>
    <xf numFmtId="0" fontId="22" fillId="0" borderId="0" xfId="5" applyFont="1" applyBorder="1" applyAlignment="1">
      <alignment horizontal="center" vertical="center"/>
    </xf>
    <xf numFmtId="0" fontId="25" fillId="0" borderId="0" xfId="5" applyFont="1" applyBorder="1" applyAlignment="1">
      <alignment horizontal="center" vertical="center"/>
    </xf>
    <xf numFmtId="0" fontId="22" fillId="0" borderId="0" xfId="5" applyFont="1" applyBorder="1" applyAlignment="1">
      <alignment horizontal="left" vertical="center"/>
    </xf>
    <xf numFmtId="0" fontId="35" fillId="0" borderId="0" xfId="6" applyFont="1" applyBorder="1" applyAlignment="1">
      <alignment vertical="top" wrapText="1"/>
    </xf>
    <xf numFmtId="0" fontId="31" fillId="0" borderId="0" xfId="6" applyFont="1" applyBorder="1" applyAlignment="1">
      <alignment vertical="top" wrapText="1"/>
    </xf>
    <xf numFmtId="0" fontId="36" fillId="0" borderId="0" xfId="6" applyFont="1" applyBorder="1" applyAlignment="1">
      <alignment horizontal="distributed" vertical="top" wrapText="1"/>
    </xf>
    <xf numFmtId="0" fontId="18" fillId="0" borderId="0" xfId="6" applyBorder="1" applyAlignment="1">
      <alignment wrapText="1"/>
    </xf>
    <xf numFmtId="0" fontId="36" fillId="0" borderId="0" xfId="6" applyFont="1" applyBorder="1" applyAlignment="1">
      <alignment vertical="top" wrapText="1"/>
    </xf>
    <xf numFmtId="0" fontId="37" fillId="0" borderId="0" xfId="6" applyNumberFormat="1" applyFont="1" applyBorder="1" applyAlignment="1">
      <alignment horizontal="distributed" vertical="top" wrapText="1"/>
    </xf>
    <xf numFmtId="0" fontId="33" fillId="0" borderId="0" xfId="6" applyFont="1" applyBorder="1" applyAlignment="1">
      <alignment horizontal="left" vertical="top" wrapText="1"/>
    </xf>
    <xf numFmtId="0" fontId="33" fillId="0" borderId="0" xfId="6" applyFont="1" applyBorder="1" applyAlignment="1">
      <alignment horizontal="center" vertical="center" wrapText="1"/>
    </xf>
    <xf numFmtId="0" fontId="33" fillId="0" borderId="0" xfId="6" applyNumberFormat="1" applyFont="1" applyBorder="1" applyAlignment="1">
      <alignment horizontal="right" vertical="center" wrapText="1"/>
    </xf>
    <xf numFmtId="0" fontId="34" fillId="0" borderId="0" xfId="6" applyFont="1" applyBorder="1" applyAlignment="1">
      <alignment horizontal="left" vertical="top" wrapText="1"/>
    </xf>
    <xf numFmtId="0" fontId="32" fillId="0" borderId="0" xfId="6" applyFont="1" applyBorder="1" applyAlignment="1">
      <alignment horizontal="left" vertical="top" wrapText="1"/>
    </xf>
    <xf numFmtId="0" fontId="27" fillId="0" borderId="0" xfId="6" applyFont="1" applyBorder="1" applyAlignment="1">
      <alignment vertical="top"/>
    </xf>
    <xf numFmtId="0" fontId="28" fillId="0" borderId="0" xfId="6" applyFont="1" applyBorder="1" applyAlignment="1">
      <alignment horizontal="distributed" vertical="top" wrapText="1"/>
    </xf>
    <xf numFmtId="0" fontId="29" fillId="0" borderId="0" xfId="6" applyFont="1" applyBorder="1" applyAlignment="1">
      <alignment horizontal="center" vertical="top" wrapText="1"/>
    </xf>
    <xf numFmtId="0" fontId="31" fillId="0" borderId="0" xfId="6" applyFont="1" applyBorder="1" applyAlignment="1">
      <alignment horizontal="left" vertical="top" wrapText="1"/>
    </xf>
    <xf numFmtId="0" fontId="30" fillId="0" borderId="0" xfId="6" applyFont="1" applyBorder="1" applyAlignment="1">
      <alignment horizontal="left" vertical="top" wrapText="1"/>
    </xf>
    <xf numFmtId="0" fontId="38" fillId="0" borderId="0" xfId="5" applyFont="1" applyBorder="1" applyAlignment="1">
      <alignment vertical="center" wrapText="1"/>
    </xf>
    <xf numFmtId="0" fontId="22" fillId="0" borderId="0" xfId="5" applyFont="1" applyBorder="1" applyAlignment="1">
      <alignment horizontal="left" vertical="top" wrapText="1"/>
    </xf>
    <xf numFmtId="0" fontId="22" fillId="0" borderId="0" xfId="5" applyFont="1" applyBorder="1" applyAlignment="1">
      <alignment horizontal="left" vertical="center" shrinkToFit="1"/>
    </xf>
  </cellXfs>
  <cellStyles count="7">
    <cellStyle name="桁区切り" xfId="1" builtinId="6"/>
    <cellStyle name="桁区切り 2" xfId="3" xr:uid="{00000000-0005-0000-0000-000001000000}"/>
    <cellStyle name="標準" xfId="0" builtinId="0"/>
    <cellStyle name="標準 2" xfId="2" xr:uid="{00000000-0005-0000-0000-000003000000}"/>
    <cellStyle name="標準 3" xfId="4" xr:uid="{00000000-0005-0000-0000-000004000000}"/>
    <cellStyle name="標準 4" xfId="6" xr:uid="{00000000-0005-0000-0000-000005000000}"/>
    <cellStyle name="標準_工事出来高検査" xfId="5" xr:uid="{00000000-0005-0000-0000-000006000000}"/>
  </cellStyles>
  <dxfs count="0"/>
  <tableStyles count="0" defaultTableStyle="TableStyleMedium2" defaultPivotStyle="PivotStyleLight16"/>
  <colors>
    <mruColors>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46862</xdr:colOff>
      <xdr:row>18</xdr:row>
      <xdr:rowOff>107674</xdr:rowOff>
    </xdr:from>
    <xdr:to>
      <xdr:col>4</xdr:col>
      <xdr:colOff>0</xdr:colOff>
      <xdr:row>28</xdr:row>
      <xdr:rowOff>215347</xdr:rowOff>
    </xdr:to>
    <xdr:grpSp>
      <xdr:nvGrpSpPr>
        <xdr:cNvPr id="2" name="グループ化 1">
          <a:extLst>
            <a:ext uri="{FF2B5EF4-FFF2-40B4-BE49-F238E27FC236}">
              <a16:creationId xmlns:a16="http://schemas.microsoft.com/office/drawing/2014/main" id="{00000000-0008-0000-0B00-000002000000}"/>
            </a:ext>
          </a:extLst>
        </xdr:cNvPr>
        <xdr:cNvGrpSpPr/>
      </xdr:nvGrpSpPr>
      <xdr:grpSpPr>
        <a:xfrm>
          <a:off x="208787" y="5251174"/>
          <a:ext cx="4753738" cy="2965173"/>
          <a:chOff x="208787" y="5251174"/>
          <a:chExt cx="4753738" cy="2965173"/>
        </a:xfrm>
      </xdr:grpSpPr>
      <xdr:pic>
        <xdr:nvPicPr>
          <xdr:cNvPr id="3" name="図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787" y="5251174"/>
            <a:ext cx="4753738" cy="296517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3620861" y="5404757"/>
            <a:ext cx="1300843" cy="31024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0</xdr:colOff>
      <xdr:row>1</xdr:row>
      <xdr:rowOff>124239</xdr:rowOff>
    </xdr:to>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0" y="0"/>
          <a:ext cx="6427304" cy="381000"/>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200" b="1" i="0" u="none" strike="noStrike" baseline="0">
              <a:solidFill>
                <a:srgbClr val="FF0000"/>
              </a:solidFill>
              <a:latin typeface="ＭＳ ゴシック" panose="020B0609070205080204" pitchFamily="49" charset="-128"/>
              <a:ea typeface="ＭＳ ゴシック" panose="020B0609070205080204" pitchFamily="49" charset="-128"/>
              <a:cs typeface="+mn-cs"/>
            </a:rPr>
            <a:t>スライド額が請負代金額の１％を超えない場合に限り本様式を使用する。</a:t>
          </a:r>
          <a:endParaRPr kumimoji="1" lang="ja-JP" altLang="en-US" sz="12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68035</xdr:colOff>
      <xdr:row>2</xdr:row>
      <xdr:rowOff>87467</xdr:rowOff>
    </xdr:from>
    <xdr:to>
      <xdr:col>17</xdr:col>
      <xdr:colOff>401410</xdr:colOff>
      <xdr:row>34</xdr:row>
      <xdr:rowOff>35283</xdr:rowOff>
    </xdr:to>
    <xdr:pic>
      <xdr:nvPicPr>
        <xdr:cNvPr id="7" name="図 6">
          <a:extLst>
            <a:ext uri="{FF2B5EF4-FFF2-40B4-BE49-F238E27FC236}">
              <a16:creationId xmlns:a16="http://schemas.microsoft.com/office/drawing/2014/main" id="{46CF86CF-8990-4D8A-8FEA-69B2383A2DB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957" t="6728" r="8117" b="7269"/>
        <a:stretch/>
      </xdr:blipFill>
      <xdr:spPr>
        <a:xfrm>
          <a:off x="68035" y="373217"/>
          <a:ext cx="5980339" cy="92414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95251</xdr:colOff>
      <xdr:row>3</xdr:row>
      <xdr:rowOff>13610</xdr:rowOff>
    </xdr:from>
    <xdr:to>
      <xdr:col>15</xdr:col>
      <xdr:colOff>547689</xdr:colOff>
      <xdr:row>26</xdr:row>
      <xdr:rowOff>95252</xdr:rowOff>
    </xdr:to>
    <xdr:pic>
      <xdr:nvPicPr>
        <xdr:cNvPr id="3" name="図 2">
          <a:extLst>
            <a:ext uri="{FF2B5EF4-FFF2-40B4-BE49-F238E27FC236}">
              <a16:creationId xmlns:a16="http://schemas.microsoft.com/office/drawing/2014/main" id="{F7265BC2-DCD5-44FA-A6CE-995EA49255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972" t="5712" r="5998" b="6235"/>
        <a:stretch/>
      </xdr:blipFill>
      <xdr:spPr>
        <a:xfrm>
          <a:off x="190501" y="180298"/>
          <a:ext cx="6691313" cy="95590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96486</xdr:colOff>
      <xdr:row>2</xdr:row>
      <xdr:rowOff>91539</xdr:rowOff>
    </xdr:from>
    <xdr:to>
      <xdr:col>19</xdr:col>
      <xdr:colOff>139586</xdr:colOff>
      <xdr:row>36</xdr:row>
      <xdr:rowOff>13606</xdr:rowOff>
    </xdr:to>
    <xdr:pic>
      <xdr:nvPicPr>
        <xdr:cNvPr id="3" name="図 2">
          <a:extLst>
            <a:ext uri="{FF2B5EF4-FFF2-40B4-BE49-F238E27FC236}">
              <a16:creationId xmlns:a16="http://schemas.microsoft.com/office/drawing/2014/main" id="{2DD7C877-EFF9-4250-95A9-4DFB45DF06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82" t="6276" r="7903" b="6532"/>
        <a:stretch/>
      </xdr:blipFill>
      <xdr:spPr>
        <a:xfrm>
          <a:off x="96486" y="91539"/>
          <a:ext cx="6329600" cy="944706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7"/>
  <sheetViews>
    <sheetView showGridLines="0" zoomScale="115" zoomScaleNormal="115" workbookViewId="0">
      <selection activeCell="M6" sqref="M6"/>
    </sheetView>
  </sheetViews>
  <sheetFormatPr defaultRowHeight="18.75" customHeight="1" x14ac:dyDescent="0.15"/>
  <cols>
    <col min="1" max="1" width="2.375" customWidth="1"/>
    <col min="2" max="2" width="19.875" customWidth="1"/>
    <col min="3" max="3" width="37" customWidth="1"/>
    <col min="4" max="4" width="7.25" bestFit="1" customWidth="1"/>
    <col min="5" max="5" width="2.625" customWidth="1"/>
  </cols>
  <sheetData>
    <row r="1" spans="2:4" ht="14.25" customHeight="1" thickBot="1" x14ac:dyDescent="0.2"/>
    <row r="2" spans="2:4" ht="29.25" customHeight="1" thickBot="1" x14ac:dyDescent="0.2">
      <c r="B2" s="216" t="s">
        <v>274</v>
      </c>
      <c r="C2" s="217"/>
      <c r="D2" s="218"/>
    </row>
    <row r="3" spans="2:4" ht="24.75" customHeight="1" thickTop="1" x14ac:dyDescent="0.15">
      <c r="B3" s="182" t="s">
        <v>100</v>
      </c>
      <c r="C3" s="170" t="s">
        <v>101</v>
      </c>
      <c r="D3" s="183"/>
    </row>
    <row r="4" spans="2:4" ht="24.75" customHeight="1" x14ac:dyDescent="0.15">
      <c r="B4" s="174" t="s">
        <v>269</v>
      </c>
      <c r="C4" s="166" t="s">
        <v>267</v>
      </c>
      <c r="D4" s="175"/>
    </row>
    <row r="5" spans="2:4" ht="24.75" customHeight="1" x14ac:dyDescent="0.15">
      <c r="B5" s="174" t="s">
        <v>270</v>
      </c>
      <c r="C5" s="197" t="s">
        <v>8</v>
      </c>
      <c r="D5" s="175"/>
    </row>
    <row r="6" spans="2:4" ht="24.75" customHeight="1" x14ac:dyDescent="0.15">
      <c r="B6" s="174" t="s">
        <v>23</v>
      </c>
      <c r="C6" s="167">
        <v>123456000</v>
      </c>
      <c r="D6" s="175" t="s">
        <v>249</v>
      </c>
    </row>
    <row r="7" spans="2:4" ht="24.75" customHeight="1" x14ac:dyDescent="0.15">
      <c r="B7" s="174" t="s">
        <v>16</v>
      </c>
      <c r="C7" s="166"/>
      <c r="D7" s="175"/>
    </row>
    <row r="8" spans="2:4" ht="24.75" customHeight="1" x14ac:dyDescent="0.15">
      <c r="B8" s="174" t="s">
        <v>248</v>
      </c>
      <c r="C8" s="166" t="s">
        <v>255</v>
      </c>
      <c r="D8" s="175"/>
    </row>
    <row r="9" spans="2:4" ht="24.75" customHeight="1" x14ac:dyDescent="0.15">
      <c r="B9" s="174" t="s">
        <v>18</v>
      </c>
      <c r="C9" s="168">
        <v>44774</v>
      </c>
      <c r="D9" s="175"/>
    </row>
    <row r="10" spans="2:4" ht="24.75" customHeight="1" x14ac:dyDescent="0.15">
      <c r="B10" s="214" t="s">
        <v>17</v>
      </c>
      <c r="C10" s="169">
        <v>44775</v>
      </c>
      <c r="D10" s="179" t="s">
        <v>19</v>
      </c>
    </row>
    <row r="11" spans="2:4" ht="24.75" customHeight="1" thickBot="1" x14ac:dyDescent="0.2">
      <c r="B11" s="215"/>
      <c r="C11" s="180">
        <v>45016</v>
      </c>
      <c r="D11" s="181" t="s">
        <v>20</v>
      </c>
    </row>
    <row r="12" spans="2:4" ht="24.75" customHeight="1" x14ac:dyDescent="0.15">
      <c r="B12" s="171" t="s">
        <v>9</v>
      </c>
      <c r="C12" s="172" t="s">
        <v>250</v>
      </c>
      <c r="D12" s="173"/>
    </row>
    <row r="13" spans="2:4" ht="24.75" customHeight="1" x14ac:dyDescent="0.15">
      <c r="B13" s="174" t="s">
        <v>247</v>
      </c>
      <c r="C13" s="166" t="s">
        <v>251</v>
      </c>
      <c r="D13" s="175"/>
    </row>
    <row r="14" spans="2:4" ht="24.75" customHeight="1" x14ac:dyDescent="0.15">
      <c r="B14" s="174" t="s">
        <v>245</v>
      </c>
      <c r="C14" s="166" t="s">
        <v>256</v>
      </c>
      <c r="D14" s="175"/>
    </row>
    <row r="15" spans="2:4" ht="24.75" customHeight="1" thickBot="1" x14ac:dyDescent="0.2">
      <c r="B15" s="176" t="s">
        <v>246</v>
      </c>
      <c r="C15" s="177"/>
      <c r="D15" s="178"/>
    </row>
    <row r="16" spans="2:4" ht="24.75" customHeight="1" x14ac:dyDescent="0.15">
      <c r="B16" s="171" t="s">
        <v>45</v>
      </c>
      <c r="C16" s="172" t="s">
        <v>268</v>
      </c>
      <c r="D16" s="173"/>
    </row>
    <row r="17" spans="2:4" ht="24.75" customHeight="1" thickBot="1" x14ac:dyDescent="0.2">
      <c r="B17" s="176" t="s">
        <v>245</v>
      </c>
      <c r="C17" s="177" t="s">
        <v>15</v>
      </c>
      <c r="D17" s="178"/>
    </row>
  </sheetData>
  <mergeCells count="2">
    <mergeCell ref="B10:B11"/>
    <mergeCell ref="B2:D2"/>
  </mergeCells>
  <phoneticPr fontId="1"/>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5"/>
  <sheetViews>
    <sheetView showGridLines="0" view="pageBreakPreview" zoomScaleNormal="85" zoomScaleSheetLayoutView="100" workbookViewId="0">
      <selection activeCell="B5" sqref="B5:G5"/>
    </sheetView>
  </sheetViews>
  <sheetFormatPr defaultRowHeight="20.25" customHeight="1" x14ac:dyDescent="0.15"/>
  <cols>
    <col min="1" max="1" width="6" style="1" customWidth="1"/>
    <col min="2" max="2" width="20.5" style="1" bestFit="1" customWidth="1"/>
    <col min="3" max="5" width="9.875" style="1" customWidth="1"/>
    <col min="6" max="7" width="10.5" style="1" customWidth="1"/>
    <col min="8" max="16384" width="9" style="1"/>
  </cols>
  <sheetData>
    <row r="1" spans="1:8" ht="20.25" customHeight="1" x14ac:dyDescent="0.15">
      <c r="H1" s="9" t="s">
        <v>204</v>
      </c>
    </row>
    <row r="2" spans="1:8" ht="20.25" customHeight="1" x14ac:dyDescent="0.15">
      <c r="A2" s="282" t="s">
        <v>205</v>
      </c>
      <c r="B2" s="282"/>
      <c r="C2" s="282"/>
      <c r="D2" s="282"/>
      <c r="E2" s="282"/>
      <c r="F2" s="282"/>
      <c r="G2" s="282"/>
      <c r="H2" s="282"/>
    </row>
    <row r="3" spans="1:8" ht="20.25" customHeight="1" x14ac:dyDescent="0.15">
      <c r="A3" s="282"/>
      <c r="B3" s="282"/>
      <c r="C3" s="282"/>
      <c r="D3" s="282"/>
      <c r="E3" s="282"/>
      <c r="F3" s="282"/>
      <c r="G3" s="282"/>
      <c r="H3" s="282"/>
    </row>
    <row r="4" spans="1:8" ht="20.25" customHeight="1" x14ac:dyDescent="0.15">
      <c r="A4" s="8"/>
      <c r="H4" s="122"/>
    </row>
    <row r="5" spans="1:8" ht="20.25" customHeight="1" x14ac:dyDescent="0.15">
      <c r="A5" s="8"/>
      <c r="B5" s="283" t="s">
        <v>206</v>
      </c>
      <c r="C5" s="283"/>
      <c r="D5" s="283"/>
      <c r="E5" s="283"/>
      <c r="F5" s="283"/>
      <c r="G5" s="283"/>
      <c r="H5" s="122"/>
    </row>
    <row r="6" spans="1:8" ht="20.25" customHeight="1" x14ac:dyDescent="0.15">
      <c r="A6" s="8"/>
      <c r="B6" s="123"/>
      <c r="C6" s="123"/>
      <c r="D6" s="123"/>
      <c r="E6" s="123"/>
      <c r="F6" s="123"/>
      <c r="G6" s="123"/>
      <c r="H6" s="122"/>
    </row>
    <row r="7" spans="1:8" ht="20.25" customHeight="1" x14ac:dyDescent="0.15">
      <c r="A7" s="8"/>
      <c r="D7" s="3"/>
      <c r="E7" s="3"/>
      <c r="F7" s="185"/>
      <c r="G7" s="185"/>
      <c r="H7" s="122" t="s">
        <v>271</v>
      </c>
    </row>
    <row r="8" spans="1:8" ht="20.25" customHeight="1" x14ac:dyDescent="0.15">
      <c r="F8" s="4"/>
      <c r="G8" s="4"/>
      <c r="H8" s="122" t="s">
        <v>4</v>
      </c>
    </row>
    <row r="11" spans="1:8" ht="20.25" customHeight="1" x14ac:dyDescent="0.15">
      <c r="A11" s="1" t="s">
        <v>94</v>
      </c>
    </row>
    <row r="12" spans="1:8" ht="20.25" customHeight="1" x14ac:dyDescent="0.15">
      <c r="A12" s="1" t="str">
        <f>"　"&amp;基本情報!C12&amp;""</f>
        <v>　株式会社　〇〇建設</v>
      </c>
    </row>
    <row r="13" spans="1:8" ht="20.25" customHeight="1" x14ac:dyDescent="0.15">
      <c r="A13" s="1" t="str">
        <f>"　"&amp;基本情報!C13&amp;"　様"</f>
        <v>　代表取締役　〇〇　〇〇　様</v>
      </c>
    </row>
    <row r="14" spans="1:8" ht="20.25" customHeight="1" x14ac:dyDescent="0.15">
      <c r="E14" s="1" t="s">
        <v>89</v>
      </c>
    </row>
    <row r="15" spans="1:8" ht="20.25" customHeight="1" x14ac:dyDescent="0.15">
      <c r="E15" s="222" t="str">
        <f>"　"&amp;基本情報!C16</f>
        <v>　仙台市水道事業管理者　〇〇 〇〇</v>
      </c>
      <c r="F15" s="222"/>
      <c r="G15" s="222"/>
      <c r="H15" s="222"/>
    </row>
    <row r="18" spans="1:9" ht="20.25" customHeight="1" x14ac:dyDescent="0.15">
      <c r="B18" s="1" t="s">
        <v>208</v>
      </c>
      <c r="C18" s="284" t="str">
        <f>工事名&amp;"における"</f>
        <v>管整２０XX-XX号　✕○✕○工事における</v>
      </c>
      <c r="D18" s="284"/>
      <c r="E18" s="284"/>
      <c r="F18" s="284"/>
      <c r="G18" s="284"/>
      <c r="H18" s="284"/>
    </row>
    <row r="19" spans="1:9" ht="20.25" customHeight="1" x14ac:dyDescent="0.15">
      <c r="B19" s="3" t="s">
        <v>207</v>
      </c>
      <c r="C19" s="6" t="str">
        <f>TEXT(基本情報!C10,"ggge年m月d日")&amp;" から "&amp;TEXT(基本情報!C11,"ggge年m月d日")&amp;" まで"</f>
        <v>令和4年8月2日 から 令和5年3月31日 まで</v>
      </c>
      <c r="D19" s="45"/>
      <c r="E19" s="45"/>
      <c r="F19" s="45"/>
      <c r="G19" s="45"/>
      <c r="H19" s="45"/>
      <c r="I19" s="3"/>
    </row>
    <row r="20" spans="1:9" ht="20.25" customHeight="1" x14ac:dyDescent="0.15">
      <c r="A20" s="3"/>
      <c r="B20" s="3"/>
      <c r="C20" s="3"/>
      <c r="D20" s="3"/>
      <c r="E20" s="3"/>
      <c r="F20" s="3"/>
      <c r="G20" s="3"/>
      <c r="H20" s="3"/>
    </row>
    <row r="22" spans="1:9" ht="20.25" customHeight="1" x14ac:dyDescent="0.15">
      <c r="A22" s="281" t="s">
        <v>257</v>
      </c>
      <c r="B22" s="281"/>
      <c r="C22" s="281"/>
      <c r="D22" s="281"/>
      <c r="E22" s="281"/>
      <c r="F22" s="281"/>
      <c r="G22" s="281"/>
      <c r="H22" s="281"/>
    </row>
    <row r="23" spans="1:9" ht="20.25" customHeight="1" x14ac:dyDescent="0.15">
      <c r="A23" s="281"/>
      <c r="B23" s="281"/>
      <c r="C23" s="281"/>
      <c r="D23" s="281"/>
      <c r="E23" s="281"/>
      <c r="F23" s="281"/>
      <c r="G23" s="281"/>
      <c r="H23" s="281"/>
    </row>
    <row r="24" spans="1:9" ht="20.25" customHeight="1" x14ac:dyDescent="0.15">
      <c r="A24" s="281"/>
      <c r="B24" s="281"/>
      <c r="C24" s="281"/>
      <c r="D24" s="281"/>
      <c r="E24" s="281"/>
      <c r="F24" s="281"/>
      <c r="G24" s="281"/>
      <c r="H24" s="281"/>
    </row>
    <row r="25" spans="1:9" ht="20.25" customHeight="1" x14ac:dyDescent="0.15">
      <c r="A25" s="281"/>
      <c r="B25" s="281"/>
      <c r="C25" s="281"/>
      <c r="D25" s="281"/>
      <c r="E25" s="281"/>
      <c r="F25" s="281"/>
      <c r="G25" s="281"/>
      <c r="H25" s="281"/>
    </row>
  </sheetData>
  <mergeCells count="5">
    <mergeCell ref="A22:H25"/>
    <mergeCell ref="A2:H3"/>
    <mergeCell ref="B5:G5"/>
    <mergeCell ref="E15:H15"/>
    <mergeCell ref="C18:H18"/>
  </mergeCells>
  <phoneticPr fontId="1"/>
  <pageMargins left="0.9055118110236221" right="0.70866141732283472" top="0.9448818897637796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0"/>
  <sheetViews>
    <sheetView showGridLines="0" view="pageBreakPreview" zoomScaleNormal="200" zoomScaleSheetLayoutView="100" workbookViewId="0">
      <selection activeCell="A6" sqref="A6:E6"/>
    </sheetView>
  </sheetViews>
  <sheetFormatPr defaultRowHeight="13.5" x14ac:dyDescent="0.15"/>
  <cols>
    <col min="1" max="2" width="20.625" style="125" customWidth="1"/>
    <col min="3" max="3" width="5.5" style="125" customWidth="1"/>
    <col min="4" max="4" width="15.625" style="125" customWidth="1"/>
    <col min="5" max="5" width="20.625" style="125" customWidth="1"/>
    <col min="6" max="16384" width="9" style="125"/>
  </cols>
  <sheetData>
    <row r="1" spans="1:5" x14ac:dyDescent="0.15">
      <c r="A1" s="124"/>
      <c r="E1" s="127" t="s">
        <v>214</v>
      </c>
    </row>
    <row r="2" spans="1:5" x14ac:dyDescent="0.15">
      <c r="E2" s="126"/>
    </row>
    <row r="3" spans="1:5" x14ac:dyDescent="0.15">
      <c r="E3" s="127" t="s">
        <v>215</v>
      </c>
    </row>
    <row r="6" spans="1:5" ht="17.25" x14ac:dyDescent="0.15">
      <c r="A6" s="285" t="s">
        <v>258</v>
      </c>
      <c r="B6" s="285"/>
      <c r="C6" s="285"/>
      <c r="D6" s="285"/>
      <c r="E6" s="285"/>
    </row>
    <row r="7" spans="1:5" x14ac:dyDescent="0.15">
      <c r="A7" s="128"/>
      <c r="B7" s="128"/>
      <c r="C7" s="128"/>
      <c r="D7" s="128"/>
      <c r="E7" s="128"/>
    </row>
    <row r="8" spans="1:5" ht="16.5" customHeight="1" x14ac:dyDescent="0.15">
      <c r="A8" s="141" t="s">
        <v>209</v>
      </c>
      <c r="B8" s="142" t="s">
        <v>210</v>
      </c>
      <c r="C8" s="142" t="s">
        <v>211</v>
      </c>
      <c r="D8" s="142" t="s">
        <v>212</v>
      </c>
      <c r="E8" s="143" t="s">
        <v>213</v>
      </c>
    </row>
    <row r="9" spans="1:5" ht="24" customHeight="1" x14ac:dyDescent="0.15">
      <c r="A9" s="129"/>
      <c r="B9" s="130"/>
      <c r="C9" s="130"/>
      <c r="D9" s="131"/>
      <c r="E9" s="140"/>
    </row>
    <row r="10" spans="1:5" ht="24" customHeight="1" x14ac:dyDescent="0.15">
      <c r="A10" s="132"/>
      <c r="B10" s="133"/>
      <c r="C10" s="133"/>
      <c r="D10" s="134"/>
      <c r="E10" s="138"/>
    </row>
    <row r="11" spans="1:5" ht="24" customHeight="1" x14ac:dyDescent="0.15">
      <c r="A11" s="132"/>
      <c r="B11" s="133"/>
      <c r="C11" s="133"/>
      <c r="D11" s="134"/>
      <c r="E11" s="138"/>
    </row>
    <row r="12" spans="1:5" ht="24" customHeight="1" x14ac:dyDescent="0.15">
      <c r="A12" s="132"/>
      <c r="B12" s="133"/>
      <c r="C12" s="133"/>
      <c r="D12" s="134"/>
      <c r="E12" s="138"/>
    </row>
    <row r="13" spans="1:5" ht="24" customHeight="1" x14ac:dyDescent="0.15">
      <c r="A13" s="132"/>
      <c r="B13" s="133"/>
      <c r="C13" s="133"/>
      <c r="D13" s="134"/>
      <c r="E13" s="138"/>
    </row>
    <row r="14" spans="1:5" ht="24" customHeight="1" x14ac:dyDescent="0.15">
      <c r="A14" s="132"/>
      <c r="B14" s="133"/>
      <c r="C14" s="133"/>
      <c r="D14" s="134"/>
      <c r="E14" s="138"/>
    </row>
    <row r="15" spans="1:5" ht="24" customHeight="1" x14ac:dyDescent="0.15">
      <c r="A15" s="132"/>
      <c r="B15" s="133"/>
      <c r="C15" s="133"/>
      <c r="D15" s="134"/>
      <c r="E15" s="138"/>
    </row>
    <row r="16" spans="1:5" ht="24" customHeight="1" x14ac:dyDescent="0.15">
      <c r="A16" s="132"/>
      <c r="B16" s="133"/>
      <c r="C16" s="133"/>
      <c r="D16" s="134"/>
      <c r="E16" s="138"/>
    </row>
    <row r="17" spans="1:5" ht="24" customHeight="1" x14ac:dyDescent="0.15">
      <c r="A17" s="132"/>
      <c r="B17" s="133"/>
      <c r="C17" s="133"/>
      <c r="D17" s="134"/>
      <c r="E17" s="138"/>
    </row>
    <row r="18" spans="1:5" ht="24" customHeight="1" x14ac:dyDescent="0.15">
      <c r="A18" s="132"/>
      <c r="B18" s="133"/>
      <c r="C18" s="133"/>
      <c r="D18" s="134"/>
      <c r="E18" s="138"/>
    </row>
    <row r="19" spans="1:5" ht="24" customHeight="1" x14ac:dyDescent="0.15">
      <c r="A19" s="132"/>
      <c r="B19" s="133"/>
      <c r="C19" s="133"/>
      <c r="D19" s="134"/>
      <c r="E19" s="138"/>
    </row>
    <row r="20" spans="1:5" ht="24" customHeight="1" x14ac:dyDescent="0.15">
      <c r="A20" s="132"/>
      <c r="B20" s="133"/>
      <c r="C20" s="133"/>
      <c r="D20" s="134"/>
      <c r="E20" s="138"/>
    </row>
    <row r="21" spans="1:5" ht="24" customHeight="1" x14ac:dyDescent="0.15">
      <c r="A21" s="132"/>
      <c r="B21" s="133"/>
      <c r="C21" s="133"/>
      <c r="D21" s="134"/>
      <c r="E21" s="138"/>
    </row>
    <row r="22" spans="1:5" ht="24" customHeight="1" x14ac:dyDescent="0.15">
      <c r="A22" s="132"/>
      <c r="B22" s="133"/>
      <c r="C22" s="133"/>
      <c r="D22" s="134"/>
      <c r="E22" s="138"/>
    </row>
    <row r="23" spans="1:5" ht="24" customHeight="1" x14ac:dyDescent="0.15">
      <c r="A23" s="132"/>
      <c r="B23" s="133"/>
      <c r="C23" s="133"/>
      <c r="D23" s="134"/>
      <c r="E23" s="138"/>
    </row>
    <row r="24" spans="1:5" ht="24" customHeight="1" x14ac:dyDescent="0.15">
      <c r="A24" s="132"/>
      <c r="B24" s="133"/>
      <c r="C24" s="133"/>
      <c r="D24" s="134"/>
      <c r="E24" s="138"/>
    </row>
    <row r="25" spans="1:5" ht="24" customHeight="1" x14ac:dyDescent="0.15">
      <c r="A25" s="132"/>
      <c r="B25" s="133"/>
      <c r="C25" s="133"/>
      <c r="D25" s="134"/>
      <c r="E25" s="138"/>
    </row>
    <row r="26" spans="1:5" ht="24" customHeight="1" x14ac:dyDescent="0.15">
      <c r="A26" s="132"/>
      <c r="B26" s="133"/>
      <c r="C26" s="133"/>
      <c r="D26" s="134"/>
      <c r="E26" s="138"/>
    </row>
    <row r="27" spans="1:5" ht="24" customHeight="1" x14ac:dyDescent="0.15">
      <c r="A27" s="132"/>
      <c r="B27" s="133"/>
      <c r="C27" s="133"/>
      <c r="D27" s="134"/>
      <c r="E27" s="138"/>
    </row>
    <row r="28" spans="1:5" ht="24" customHeight="1" x14ac:dyDescent="0.15">
      <c r="A28" s="132"/>
      <c r="B28" s="133"/>
      <c r="C28" s="133"/>
      <c r="D28" s="134"/>
      <c r="E28" s="138"/>
    </row>
    <row r="29" spans="1:5" ht="24" customHeight="1" x14ac:dyDescent="0.15">
      <c r="A29" s="132"/>
      <c r="B29" s="133"/>
      <c r="C29" s="133"/>
      <c r="D29" s="134"/>
      <c r="E29" s="138"/>
    </row>
    <row r="30" spans="1:5" ht="24" customHeight="1" x14ac:dyDescent="0.15">
      <c r="A30" s="135"/>
      <c r="B30" s="136"/>
      <c r="C30" s="136"/>
      <c r="D30" s="137"/>
      <c r="E30" s="139"/>
    </row>
  </sheetData>
  <mergeCells count="1">
    <mergeCell ref="A6:E6"/>
  </mergeCells>
  <phoneticPr fontId="1"/>
  <pageMargins left="0.78740157480314965" right="0.59055118110236227" top="0.78740157480314965" bottom="0.39370078740157483" header="0.39370078740157483" footer="0.19685039370078741"/>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showGridLines="0" view="pageBreakPreview" zoomScaleNormal="200" zoomScaleSheetLayoutView="100" workbookViewId="0">
      <selection activeCell="A3" sqref="A3:F3"/>
    </sheetView>
  </sheetViews>
  <sheetFormatPr defaultRowHeight="22.5" customHeight="1" x14ac:dyDescent="0.15"/>
  <cols>
    <col min="1" max="1" width="2.125" style="125" customWidth="1"/>
    <col min="2" max="2" width="23.75" style="125" customWidth="1"/>
    <col min="3" max="3" width="2.125" style="125" customWidth="1"/>
    <col min="4" max="4" width="11.875" style="125" customWidth="1"/>
    <col min="5" max="5" width="27.375" style="125" customWidth="1"/>
    <col min="6" max="6" width="4" style="125" customWidth="1"/>
    <col min="7" max="16384" width="9" style="125"/>
  </cols>
  <sheetData>
    <row r="1" spans="1:6" ht="22.5" customHeight="1" x14ac:dyDescent="0.15">
      <c r="B1" s="124"/>
      <c r="C1" s="124"/>
      <c r="D1" s="124"/>
      <c r="F1" s="127" t="s">
        <v>216</v>
      </c>
    </row>
    <row r="3" spans="1:6" ht="22.5" customHeight="1" x14ac:dyDescent="0.15">
      <c r="A3" s="285" t="s">
        <v>217</v>
      </c>
      <c r="B3" s="285"/>
      <c r="C3" s="285"/>
      <c r="D3" s="285"/>
      <c r="E3" s="285"/>
      <c r="F3" s="285"/>
    </row>
    <row r="4" spans="1:6" ht="22.5" customHeight="1" x14ac:dyDescent="0.15">
      <c r="B4" s="128"/>
      <c r="C4" s="128"/>
      <c r="D4" s="128"/>
      <c r="E4" s="128"/>
      <c r="F4" s="128"/>
    </row>
    <row r="5" spans="1:6" ht="22.5" customHeight="1" x14ac:dyDescent="0.15">
      <c r="A5" s="144"/>
      <c r="B5" s="300" t="s">
        <v>7</v>
      </c>
      <c r="C5" s="145"/>
      <c r="D5" s="286" t="str">
        <f>設計番号</f>
        <v>管整２０XX-XX号</v>
      </c>
      <c r="E5" s="287"/>
    </row>
    <row r="6" spans="1:6" ht="22.5" customHeight="1" x14ac:dyDescent="0.15">
      <c r="A6" s="149"/>
      <c r="B6" s="301"/>
      <c r="C6" s="150"/>
      <c r="D6" s="288" t="str">
        <f>工事件名</f>
        <v>✕○✕○工事</v>
      </c>
      <c r="E6" s="289"/>
    </row>
    <row r="7" spans="1:6" ht="22.5" customHeight="1" x14ac:dyDescent="0.15">
      <c r="A7" s="144"/>
      <c r="B7" s="147" t="s">
        <v>22</v>
      </c>
      <c r="C7" s="151"/>
      <c r="D7" s="290">
        <f>基本情報!C6</f>
        <v>123456000</v>
      </c>
      <c r="E7" s="291"/>
    </row>
    <row r="8" spans="1:6" ht="22.5" customHeight="1" x14ac:dyDescent="0.15">
      <c r="A8" s="146"/>
      <c r="B8" s="148" t="s">
        <v>218</v>
      </c>
      <c r="C8" s="152"/>
      <c r="D8" s="292"/>
      <c r="E8" s="293"/>
    </row>
    <row r="9" spans="1:6" ht="22.5" customHeight="1" x14ac:dyDescent="0.15">
      <c r="A9" s="144"/>
      <c r="B9" s="294" t="s">
        <v>17</v>
      </c>
      <c r="C9" s="151"/>
      <c r="D9" s="154" t="s">
        <v>221</v>
      </c>
      <c r="E9" s="155">
        <f>基本情報!C10</f>
        <v>44775</v>
      </c>
    </row>
    <row r="10" spans="1:6" ht="22.5" customHeight="1" x14ac:dyDescent="0.15">
      <c r="A10" s="146"/>
      <c r="B10" s="295"/>
      <c r="C10" s="152"/>
      <c r="D10" s="156" t="s">
        <v>222</v>
      </c>
      <c r="E10" s="157">
        <f>基本情報!C11</f>
        <v>45016</v>
      </c>
    </row>
    <row r="11" spans="1:6" ht="22.5" customHeight="1" x14ac:dyDescent="0.15">
      <c r="A11" s="149"/>
      <c r="B11" s="294" t="s">
        <v>219</v>
      </c>
      <c r="C11" s="158"/>
      <c r="D11" s="296">
        <v>1100000</v>
      </c>
      <c r="E11" s="297"/>
    </row>
    <row r="12" spans="1:6" ht="22.5" customHeight="1" x14ac:dyDescent="0.15">
      <c r="A12" s="149"/>
      <c r="B12" s="295"/>
      <c r="C12" s="158"/>
      <c r="D12" s="298"/>
      <c r="E12" s="299"/>
    </row>
    <row r="13" spans="1:6" ht="22.5" customHeight="1" x14ac:dyDescent="0.15">
      <c r="A13" s="144"/>
      <c r="B13" s="302" t="s">
        <v>220</v>
      </c>
      <c r="C13" s="151"/>
      <c r="D13" s="290">
        <f>D11/(1.1/0.1)</f>
        <v>100000</v>
      </c>
      <c r="E13" s="291"/>
    </row>
    <row r="14" spans="1:6" ht="22.5" customHeight="1" x14ac:dyDescent="0.15">
      <c r="A14" s="146"/>
      <c r="B14" s="303"/>
      <c r="C14" s="152"/>
      <c r="D14" s="292"/>
      <c r="E14" s="293"/>
    </row>
    <row r="16" spans="1:6" ht="22.5" customHeight="1" x14ac:dyDescent="0.15">
      <c r="D16" s="1" t="s">
        <v>89</v>
      </c>
      <c r="F16" s="1"/>
    </row>
    <row r="17" spans="4:6" ht="22.5" customHeight="1" x14ac:dyDescent="0.15">
      <c r="D17" s="222" t="str">
        <f>"　"&amp;基本情報!C16</f>
        <v>　仙台市水道事業管理者　〇〇 〇〇</v>
      </c>
      <c r="E17" s="222"/>
      <c r="F17" s="3"/>
    </row>
  </sheetData>
  <mergeCells count="11">
    <mergeCell ref="A3:F3"/>
    <mergeCell ref="B5:B6"/>
    <mergeCell ref="B13:B14"/>
    <mergeCell ref="B9:B10"/>
    <mergeCell ref="D7:E8"/>
    <mergeCell ref="D17:E17"/>
    <mergeCell ref="D5:E5"/>
    <mergeCell ref="D6:E6"/>
    <mergeCell ref="D13:E14"/>
    <mergeCell ref="B11:B12"/>
    <mergeCell ref="D11:E12"/>
  </mergeCells>
  <phoneticPr fontId="1"/>
  <pageMargins left="0.78740157480314965" right="0.59055118110236227" top="0.78740157480314965" bottom="0.39370078740157483" header="0.39370078740157483" footer="0.19685039370078741"/>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5"/>
  <sheetViews>
    <sheetView showGridLines="0" view="pageBreakPreview" zoomScaleNormal="200" zoomScaleSheetLayoutView="100" workbookViewId="0">
      <selection activeCell="B4" sqref="B4:E4"/>
    </sheetView>
  </sheetViews>
  <sheetFormatPr defaultRowHeight="22.5" customHeight="1" x14ac:dyDescent="0.15"/>
  <cols>
    <col min="1" max="1" width="2.125" style="125" customWidth="1"/>
    <col min="2" max="2" width="36.125" style="125" bestFit="1" customWidth="1"/>
    <col min="3" max="3" width="2.125" style="125" customWidth="1"/>
    <col min="4" max="4" width="24.75" style="125" customWidth="1"/>
    <col min="5" max="5" width="19" style="125" customWidth="1"/>
    <col min="6" max="6" width="4" style="125" customWidth="1"/>
    <col min="7" max="16384" width="9" style="125"/>
  </cols>
  <sheetData>
    <row r="1" spans="1:6" ht="22.5" customHeight="1" x14ac:dyDescent="0.15">
      <c r="B1" s="124"/>
      <c r="C1" s="124"/>
      <c r="D1" s="124"/>
      <c r="F1" s="127" t="s">
        <v>216</v>
      </c>
    </row>
    <row r="2" spans="1:6" ht="22.5" customHeight="1" x14ac:dyDescent="0.15">
      <c r="B2" s="124"/>
      <c r="C2" s="124"/>
      <c r="D2" s="124"/>
      <c r="F2" s="127" t="s">
        <v>224</v>
      </c>
    </row>
    <row r="3" spans="1:6" ht="22.5" customHeight="1" x14ac:dyDescent="0.15">
      <c r="B3" s="304" t="str">
        <f>工事名&amp;" に係る"</f>
        <v>管整２０XX-XX号　✕○✕○工事 に係る</v>
      </c>
      <c r="C3" s="304"/>
      <c r="D3" s="304"/>
      <c r="E3" s="304"/>
    </row>
    <row r="4" spans="1:6" ht="22.5" customHeight="1" x14ac:dyDescent="0.15">
      <c r="B4" s="295" t="s">
        <v>272</v>
      </c>
      <c r="C4" s="295"/>
      <c r="D4" s="295"/>
      <c r="E4" s="295"/>
      <c r="F4" s="128"/>
    </row>
    <row r="5" spans="1:6" ht="22.5" customHeight="1" x14ac:dyDescent="0.15">
      <c r="A5" s="144"/>
      <c r="B5" s="159" t="s">
        <v>223</v>
      </c>
      <c r="C5" s="145"/>
      <c r="D5" s="309">
        <f>基本情報!C6</f>
        <v>123456000</v>
      </c>
      <c r="E5" s="310"/>
    </row>
    <row r="6" spans="1:6" ht="22.5" customHeight="1" x14ac:dyDescent="0.15">
      <c r="A6" s="149"/>
      <c r="B6" s="153" t="s">
        <v>218</v>
      </c>
      <c r="C6" s="150"/>
      <c r="D6" s="311"/>
      <c r="E6" s="312"/>
    </row>
    <row r="7" spans="1:6" ht="22.5" customHeight="1" x14ac:dyDescent="0.15">
      <c r="A7" s="144"/>
      <c r="B7" s="159" t="s">
        <v>225</v>
      </c>
      <c r="C7" s="151"/>
      <c r="D7" s="305"/>
      <c r="E7" s="306"/>
    </row>
    <row r="8" spans="1:6" ht="22.5" customHeight="1" x14ac:dyDescent="0.15">
      <c r="A8" s="146"/>
      <c r="B8" s="153" t="s">
        <v>218</v>
      </c>
      <c r="C8" s="152"/>
      <c r="D8" s="307"/>
      <c r="E8" s="308"/>
    </row>
    <row r="9" spans="1:6" ht="22.5" customHeight="1" x14ac:dyDescent="0.15">
      <c r="A9" s="144"/>
      <c r="B9" s="159" t="s">
        <v>226</v>
      </c>
      <c r="C9" s="151"/>
      <c r="D9" s="309">
        <f>D5-D7</f>
        <v>123456000</v>
      </c>
      <c r="E9" s="310"/>
    </row>
    <row r="10" spans="1:6" ht="22.5" customHeight="1" x14ac:dyDescent="0.15">
      <c r="A10" s="149"/>
      <c r="B10" s="153" t="s">
        <v>218</v>
      </c>
      <c r="C10" s="158"/>
      <c r="D10" s="311"/>
      <c r="E10" s="312"/>
    </row>
    <row r="11" spans="1:6" ht="22.5" customHeight="1" x14ac:dyDescent="0.15">
      <c r="A11" s="144"/>
      <c r="B11" s="159" t="s">
        <v>228</v>
      </c>
      <c r="C11" s="151"/>
      <c r="D11" s="305"/>
      <c r="E11" s="306"/>
    </row>
    <row r="12" spans="1:6" ht="22.5" customHeight="1" x14ac:dyDescent="0.15">
      <c r="A12" s="146"/>
      <c r="B12" s="160" t="s">
        <v>227</v>
      </c>
      <c r="C12" s="152"/>
      <c r="D12" s="307"/>
      <c r="E12" s="308"/>
    </row>
    <row r="13" spans="1:6" ht="22.5" customHeight="1" x14ac:dyDescent="0.15">
      <c r="A13" s="144"/>
      <c r="B13" s="159" t="s">
        <v>229</v>
      </c>
      <c r="C13" s="151"/>
      <c r="D13" s="305"/>
      <c r="E13" s="306"/>
    </row>
    <row r="14" spans="1:6" ht="22.5" customHeight="1" x14ac:dyDescent="0.15">
      <c r="A14" s="146"/>
      <c r="B14" s="160" t="s">
        <v>227</v>
      </c>
      <c r="C14" s="152"/>
      <c r="D14" s="307"/>
      <c r="E14" s="308"/>
    </row>
    <row r="15" spans="1:6" ht="22.5" customHeight="1" x14ac:dyDescent="0.15">
      <c r="A15" s="144"/>
      <c r="B15" s="159" t="s">
        <v>230</v>
      </c>
      <c r="C15" s="151"/>
      <c r="D15" s="305"/>
      <c r="E15" s="306"/>
    </row>
    <row r="16" spans="1:6" ht="22.5" customHeight="1" x14ac:dyDescent="0.15">
      <c r="A16" s="146"/>
      <c r="B16" s="160" t="s">
        <v>227</v>
      </c>
      <c r="C16" s="152"/>
      <c r="D16" s="307"/>
      <c r="E16" s="308"/>
    </row>
    <row r="18" spans="2:6" ht="22.5" customHeight="1" x14ac:dyDescent="0.15">
      <c r="B18" s="125" t="s">
        <v>231</v>
      </c>
      <c r="E18" s="1"/>
      <c r="F18" s="1"/>
    </row>
    <row r="19" spans="2:6" ht="22.5" customHeight="1" thickBot="1" x14ac:dyDescent="0.2">
      <c r="E19" s="3"/>
      <c r="F19" s="3"/>
    </row>
    <row r="20" spans="2:6" ht="22.5" customHeight="1" thickBot="1" x14ac:dyDescent="0.2">
      <c r="E20" s="163">
        <f>D11+D13+D15-D9*1/100</f>
        <v>-1234560</v>
      </c>
    </row>
    <row r="31" spans="2:6" ht="22.5" customHeight="1" x14ac:dyDescent="0.15">
      <c r="B31" s="125" t="s">
        <v>235</v>
      </c>
      <c r="E31" s="164">
        <f>ROUNDDOWN(E20*100/110,-4)</f>
        <v>-1120000</v>
      </c>
    </row>
    <row r="32" spans="2:6" ht="22.5" customHeight="1" thickBot="1" x14ac:dyDescent="0.2">
      <c r="E32" s="125" t="s">
        <v>232</v>
      </c>
    </row>
    <row r="33" spans="2:5" ht="22.5" customHeight="1" thickBot="1" x14ac:dyDescent="0.2">
      <c r="B33" s="125" t="s">
        <v>233</v>
      </c>
      <c r="E33" s="163">
        <f>E20*0.1</f>
        <v>-123456</v>
      </c>
    </row>
    <row r="35" spans="2:5" ht="22.5" customHeight="1" x14ac:dyDescent="0.15">
      <c r="B35" s="125" t="s">
        <v>234</v>
      </c>
      <c r="E35" s="162">
        <f>E31+E33</f>
        <v>-1243456</v>
      </c>
    </row>
  </sheetData>
  <mergeCells count="8">
    <mergeCell ref="B3:E3"/>
    <mergeCell ref="D15:E16"/>
    <mergeCell ref="B4:E4"/>
    <mergeCell ref="D9:E10"/>
    <mergeCell ref="D13:E14"/>
    <mergeCell ref="D5:E6"/>
    <mergeCell ref="D7:E8"/>
    <mergeCell ref="D11:E12"/>
  </mergeCells>
  <phoneticPr fontId="1"/>
  <pageMargins left="0.78740157480314965" right="0.59055118110236227" top="0.78740157480314965" bottom="0.39370078740157483" header="0.39370078740157483" footer="0.19685039370078741"/>
  <pageSetup paperSize="9"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2"/>
  <sheetViews>
    <sheetView showGridLines="0" view="pageBreakPreview" zoomScale="115" zoomScaleNormal="85" zoomScaleSheetLayoutView="115" workbookViewId="0">
      <selection activeCell="L16" sqref="L16"/>
    </sheetView>
  </sheetViews>
  <sheetFormatPr defaultRowHeight="20.25" customHeight="1" x14ac:dyDescent="0.15"/>
  <cols>
    <col min="1" max="1" width="6" style="1" customWidth="1"/>
    <col min="2" max="2" width="18.125" style="1" customWidth="1"/>
    <col min="3" max="5" width="12" style="1" customWidth="1"/>
    <col min="6" max="7" width="12.125" style="1" customWidth="1"/>
    <col min="8" max="16384" width="9" style="1"/>
  </cols>
  <sheetData>
    <row r="1" spans="1:8" ht="20.25" customHeight="1" x14ac:dyDescent="0.15">
      <c r="G1" s="9" t="s">
        <v>236</v>
      </c>
    </row>
    <row r="2" spans="1:8" ht="20.25" customHeight="1" x14ac:dyDescent="0.15">
      <c r="A2" s="1" t="s">
        <v>88</v>
      </c>
      <c r="G2" s="122" t="s">
        <v>93</v>
      </c>
    </row>
    <row r="3" spans="1:8" ht="20.25" customHeight="1" x14ac:dyDescent="0.15">
      <c r="G3" s="122" t="s">
        <v>4</v>
      </c>
    </row>
    <row r="6" spans="1:8" ht="20.25" customHeight="1" x14ac:dyDescent="0.15">
      <c r="A6" s="1" t="s">
        <v>94</v>
      </c>
    </row>
    <row r="7" spans="1:8" ht="20.25" customHeight="1" x14ac:dyDescent="0.15">
      <c r="A7" s="1" t="str">
        <f>"　"&amp;基本情報!C12&amp;""</f>
        <v>　株式会社　〇〇建設</v>
      </c>
    </row>
    <row r="8" spans="1:8" ht="20.25" customHeight="1" x14ac:dyDescent="0.15">
      <c r="A8" s="1" t="str">
        <f>"　"&amp;基本情報!C13&amp;"　様"</f>
        <v>　代表取締役　〇〇　〇〇　様</v>
      </c>
    </row>
    <row r="9" spans="1:8" ht="20.25" customHeight="1" x14ac:dyDescent="0.15">
      <c r="E9" s="1" t="s">
        <v>89</v>
      </c>
    </row>
    <row r="10" spans="1:8" ht="20.25" customHeight="1" x14ac:dyDescent="0.15">
      <c r="E10" s="315" t="str">
        <f>"　"&amp;基本情報!C16</f>
        <v>　仙台市水道事業管理者　〇〇 〇〇</v>
      </c>
      <c r="F10" s="315"/>
      <c r="G10" s="315"/>
    </row>
    <row r="13" spans="1:8" ht="20.25" customHeight="1" x14ac:dyDescent="0.15">
      <c r="B13" s="3" t="str">
        <f>工事名&amp;"における"</f>
        <v>管整２０XX-XX号　✕○✕○工事における</v>
      </c>
      <c r="C13" s="3"/>
      <c r="D13" s="3"/>
      <c r="E13" s="3"/>
      <c r="F13" s="3"/>
      <c r="G13" s="3"/>
    </row>
    <row r="14" spans="1:8" ht="20.25" customHeight="1" x14ac:dyDescent="0.15">
      <c r="B14" s="3" t="s">
        <v>259</v>
      </c>
      <c r="C14" s="45"/>
      <c r="D14" s="45"/>
      <c r="E14" s="45"/>
      <c r="F14" s="45"/>
      <c r="G14" s="45"/>
      <c r="H14" s="3"/>
    </row>
    <row r="15" spans="1:8" ht="20.25" customHeight="1" x14ac:dyDescent="0.15">
      <c r="A15" s="3"/>
      <c r="B15" s="3"/>
      <c r="C15" s="3"/>
      <c r="D15" s="3"/>
      <c r="E15" s="3"/>
      <c r="F15" s="3"/>
      <c r="G15" s="3"/>
    </row>
    <row r="17" spans="1:8" ht="20.25" customHeight="1" x14ac:dyDescent="0.15">
      <c r="A17" s="281" t="s">
        <v>260</v>
      </c>
      <c r="B17" s="281"/>
      <c r="C17" s="281"/>
      <c r="D17" s="281"/>
      <c r="E17" s="281"/>
      <c r="F17" s="281"/>
      <c r="G17" s="281"/>
    </row>
    <row r="18" spans="1:8" ht="20.25" customHeight="1" x14ac:dyDescent="0.15">
      <c r="A18" s="281"/>
      <c r="B18" s="281"/>
      <c r="C18" s="281"/>
      <c r="D18" s="281"/>
      <c r="E18" s="281"/>
      <c r="F18" s="281"/>
      <c r="G18" s="281"/>
    </row>
    <row r="19" spans="1:8" ht="20.25" customHeight="1" x14ac:dyDescent="0.15">
      <c r="A19" s="281"/>
      <c r="B19" s="281"/>
      <c r="C19" s="281"/>
      <c r="D19" s="281"/>
      <c r="E19" s="281"/>
      <c r="F19" s="281"/>
      <c r="G19" s="281"/>
    </row>
    <row r="20" spans="1:8" ht="20.25" customHeight="1" x14ac:dyDescent="0.15">
      <c r="A20" s="281"/>
      <c r="B20" s="281"/>
      <c r="C20" s="281"/>
      <c r="D20" s="281"/>
      <c r="E20" s="281"/>
      <c r="F20" s="281"/>
      <c r="G20" s="281"/>
    </row>
    <row r="21" spans="1:8" ht="20.25" customHeight="1" x14ac:dyDescent="0.15">
      <c r="A21" s="1" t="s">
        <v>90</v>
      </c>
    </row>
    <row r="22" spans="1:8" ht="20.25" customHeight="1" x14ac:dyDescent="0.15">
      <c r="A22" s="222" t="s">
        <v>95</v>
      </c>
      <c r="B22" s="222"/>
      <c r="C22" s="222"/>
      <c r="D22" s="222"/>
      <c r="E22" s="222"/>
      <c r="F22" s="222"/>
      <c r="G22" s="222"/>
    </row>
    <row r="24" spans="1:8" ht="20.25" customHeight="1" x14ac:dyDescent="0.15">
      <c r="A24" s="5" t="s">
        <v>3</v>
      </c>
      <c r="B24" s="2" t="s">
        <v>265</v>
      </c>
      <c r="C24" s="316" t="s">
        <v>266</v>
      </c>
      <c r="D24" s="316"/>
      <c r="E24" s="316"/>
      <c r="F24" s="316"/>
      <c r="G24" s="4"/>
    </row>
    <row r="25" spans="1:8" ht="20.25" customHeight="1" x14ac:dyDescent="0.15">
      <c r="A25" s="5"/>
      <c r="B25" s="2"/>
      <c r="C25" s="194"/>
      <c r="D25" s="194"/>
      <c r="E25" s="194"/>
      <c r="F25" s="194"/>
      <c r="G25" s="4"/>
    </row>
    <row r="26" spans="1:8" ht="20.25" customHeight="1" x14ac:dyDescent="0.15">
      <c r="C26" s="195" t="str">
        <f>設計番号</f>
        <v>管整２０XX-XX号</v>
      </c>
      <c r="D26" s="4"/>
      <c r="E26" s="4"/>
      <c r="F26" s="4"/>
      <c r="G26" s="4"/>
    </row>
    <row r="27" spans="1:8" ht="20.25" customHeight="1" x14ac:dyDescent="0.15">
      <c r="A27" s="5" t="s">
        <v>239</v>
      </c>
      <c r="B27" s="2" t="s">
        <v>7</v>
      </c>
      <c r="C27" s="317" t="str">
        <f>工事件名</f>
        <v>✕○✕○工事</v>
      </c>
      <c r="D27" s="317"/>
      <c r="E27" s="317"/>
      <c r="F27" s="317"/>
      <c r="G27" s="317"/>
    </row>
    <row r="28" spans="1:8" ht="20.25" customHeight="1" x14ac:dyDescent="0.15">
      <c r="C28" s="4"/>
      <c r="D28" s="4"/>
      <c r="E28" s="4"/>
      <c r="F28" s="4"/>
      <c r="G28" s="4"/>
    </row>
    <row r="29" spans="1:8" ht="20.25" customHeight="1" x14ac:dyDescent="0.15">
      <c r="A29" s="5" t="s">
        <v>242</v>
      </c>
      <c r="B29" s="2" t="s">
        <v>237</v>
      </c>
      <c r="C29" s="313">
        <f>'様式－５－１ &lt;別添&gt;'!E35</f>
        <v>-1243456</v>
      </c>
      <c r="D29" s="313"/>
      <c r="E29" s="313"/>
      <c r="F29" s="313"/>
    </row>
    <row r="30" spans="1:8" ht="20.25" customHeight="1" x14ac:dyDescent="0.15">
      <c r="A30" s="8"/>
      <c r="B30" s="12" t="s">
        <v>238</v>
      </c>
      <c r="C30" s="8"/>
      <c r="D30" s="8"/>
      <c r="E30" s="314">
        <f>'様式－５－１ &lt;別添&gt;'!E33</f>
        <v>-123456</v>
      </c>
      <c r="F30" s="314"/>
      <c r="G30" s="314"/>
      <c r="H30" s="161"/>
    </row>
    <row r="32" spans="1:8" ht="20.25" customHeight="1" x14ac:dyDescent="0.15">
      <c r="G32" s="1" t="s">
        <v>273</v>
      </c>
    </row>
  </sheetData>
  <mergeCells count="7">
    <mergeCell ref="C29:F29"/>
    <mergeCell ref="E30:G30"/>
    <mergeCell ref="E10:G10"/>
    <mergeCell ref="A17:G20"/>
    <mergeCell ref="A22:G22"/>
    <mergeCell ref="C24:F24"/>
    <mergeCell ref="C27:G27"/>
  </mergeCells>
  <phoneticPr fontId="1"/>
  <pageMargins left="0.9055118110236221" right="0.70866141732283472" top="0.9448818897637796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H33"/>
  <sheetViews>
    <sheetView showGridLines="0" view="pageBreakPreview" zoomScaleNormal="85" zoomScaleSheetLayoutView="100" workbookViewId="0">
      <selection activeCell="B16" sqref="B16"/>
    </sheetView>
  </sheetViews>
  <sheetFormatPr defaultRowHeight="20.25" customHeight="1" x14ac:dyDescent="0.15"/>
  <cols>
    <col min="1" max="1" width="6" style="1" customWidth="1"/>
    <col min="2" max="2" width="18.125" style="1" customWidth="1"/>
    <col min="3" max="5" width="12" style="1" customWidth="1"/>
    <col min="6" max="7" width="12.125" style="1" customWidth="1"/>
    <col min="8" max="16384" width="9" style="1"/>
  </cols>
  <sheetData>
    <row r="3" spans="1:8" ht="20.25" customHeight="1" x14ac:dyDescent="0.15">
      <c r="G3" s="9" t="s">
        <v>236</v>
      </c>
    </row>
    <row r="4" spans="1:8" ht="20.25" customHeight="1" x14ac:dyDescent="0.15">
      <c r="A4" s="1" t="s">
        <v>88</v>
      </c>
      <c r="G4" s="122" t="s">
        <v>93</v>
      </c>
    </row>
    <row r="5" spans="1:8" ht="20.25" customHeight="1" x14ac:dyDescent="0.15">
      <c r="G5" s="122" t="s">
        <v>4</v>
      </c>
    </row>
    <row r="8" spans="1:8" ht="20.25" customHeight="1" x14ac:dyDescent="0.15">
      <c r="A8" s="1" t="s">
        <v>94</v>
      </c>
    </row>
    <row r="9" spans="1:8" ht="20.25" customHeight="1" x14ac:dyDescent="0.15">
      <c r="A9" s="1" t="str">
        <f>"　"&amp;基本情報!C12&amp;""</f>
        <v>　株式会社　〇〇建設</v>
      </c>
    </row>
    <row r="10" spans="1:8" ht="20.25" customHeight="1" x14ac:dyDescent="0.15">
      <c r="A10" s="1" t="str">
        <f>"　"&amp;基本情報!C13&amp;"　様"</f>
        <v>　代表取締役　〇〇　〇〇　様</v>
      </c>
    </row>
    <row r="11" spans="1:8" ht="20.25" customHeight="1" x14ac:dyDescent="0.15">
      <c r="E11" s="1" t="s">
        <v>89</v>
      </c>
    </row>
    <row r="12" spans="1:8" ht="20.25" customHeight="1" x14ac:dyDescent="0.15">
      <c r="E12" s="315" t="str">
        <f>"　"&amp;基本情報!C16</f>
        <v>　仙台市水道事業管理者　〇〇 〇〇</v>
      </c>
      <c r="F12" s="315"/>
      <c r="G12" s="315"/>
    </row>
    <row r="15" spans="1:8" ht="20.25" customHeight="1" x14ac:dyDescent="0.15">
      <c r="B15" s="3" t="str">
        <f>工事名&amp;"における"</f>
        <v>管整２０XX-XX号　✕○✕○工事における</v>
      </c>
      <c r="C15" s="3"/>
      <c r="D15" s="3"/>
      <c r="E15" s="3"/>
      <c r="F15" s="3"/>
      <c r="G15" s="3"/>
    </row>
    <row r="16" spans="1:8" ht="20.25" customHeight="1" x14ac:dyDescent="0.15">
      <c r="B16" s="3" t="s">
        <v>259</v>
      </c>
      <c r="C16" s="45"/>
      <c r="D16" s="45"/>
      <c r="E16" s="45"/>
      <c r="F16" s="45"/>
      <c r="G16" s="45"/>
      <c r="H16" s="3"/>
    </row>
    <row r="17" spans="1:7" ht="20.25" customHeight="1" x14ac:dyDescent="0.15">
      <c r="A17" s="3"/>
      <c r="B17" s="3"/>
      <c r="C17" s="3"/>
      <c r="D17" s="3"/>
      <c r="E17" s="3"/>
      <c r="F17" s="3"/>
      <c r="G17" s="3"/>
    </row>
    <row r="19" spans="1:7" ht="20.25" customHeight="1" x14ac:dyDescent="0.15">
      <c r="A19" s="281" t="s">
        <v>261</v>
      </c>
      <c r="B19" s="281"/>
      <c r="C19" s="281"/>
      <c r="D19" s="281"/>
      <c r="E19" s="281"/>
      <c r="F19" s="281"/>
      <c r="G19" s="281"/>
    </row>
    <row r="20" spans="1:7" ht="20.25" customHeight="1" x14ac:dyDescent="0.15">
      <c r="A20" s="281"/>
      <c r="B20" s="281"/>
      <c r="C20" s="281"/>
      <c r="D20" s="281"/>
      <c r="E20" s="281"/>
      <c r="F20" s="281"/>
      <c r="G20" s="281"/>
    </row>
    <row r="21" spans="1:7" ht="20.25" customHeight="1" x14ac:dyDescent="0.15">
      <c r="A21" s="281"/>
      <c r="B21" s="281"/>
      <c r="C21" s="281"/>
      <c r="D21" s="281"/>
      <c r="E21" s="281"/>
      <c r="F21" s="281"/>
      <c r="G21" s="281"/>
    </row>
    <row r="22" spans="1:7" ht="20.25" customHeight="1" x14ac:dyDescent="0.15">
      <c r="A22" s="1" t="s">
        <v>90</v>
      </c>
    </row>
    <row r="23" spans="1:7" ht="20.25" customHeight="1" x14ac:dyDescent="0.15">
      <c r="A23" s="222" t="s">
        <v>95</v>
      </c>
      <c r="B23" s="222"/>
      <c r="C23" s="222"/>
      <c r="D23" s="222"/>
      <c r="E23" s="222"/>
      <c r="F23" s="222"/>
      <c r="G23" s="222"/>
    </row>
    <row r="24" spans="1:7" ht="20.25" customHeight="1" x14ac:dyDescent="0.15">
      <c r="A24" s="193"/>
      <c r="B24" s="193"/>
      <c r="C24" s="193"/>
      <c r="D24" s="193"/>
      <c r="E24" s="193"/>
      <c r="F24" s="193"/>
      <c r="G24" s="193"/>
    </row>
    <row r="25" spans="1:7" ht="20.25" customHeight="1" x14ac:dyDescent="0.15">
      <c r="C25" s="196" t="str">
        <f>設計番号</f>
        <v>管整２０XX-XX号</v>
      </c>
    </row>
    <row r="26" spans="1:7" ht="20.25" customHeight="1" x14ac:dyDescent="0.15">
      <c r="A26" s="5" t="s">
        <v>3</v>
      </c>
      <c r="B26" s="2" t="s">
        <v>7</v>
      </c>
      <c r="C26" s="317" t="str">
        <f>工事件名</f>
        <v>✕○✕○工事</v>
      </c>
      <c r="D26" s="317"/>
      <c r="E26" s="317"/>
      <c r="F26" s="317"/>
      <c r="G26" s="317"/>
    </row>
    <row r="27" spans="1:7" ht="20.25" customHeight="1" x14ac:dyDescent="0.15">
      <c r="C27" s="4"/>
      <c r="D27" s="4"/>
      <c r="E27" s="4"/>
      <c r="F27" s="4"/>
      <c r="G27" s="4"/>
    </row>
    <row r="28" spans="1:7" ht="20.25" customHeight="1" x14ac:dyDescent="0.15">
      <c r="A28" s="5" t="s">
        <v>239</v>
      </c>
      <c r="B28" s="2" t="s">
        <v>240</v>
      </c>
      <c r="C28" s="165" t="s">
        <v>241</v>
      </c>
      <c r="D28" s="165"/>
      <c r="E28" s="165"/>
      <c r="F28" s="165"/>
    </row>
    <row r="30" spans="1:7" ht="20.25" customHeight="1" x14ac:dyDescent="0.15">
      <c r="A30" s="5" t="s">
        <v>242</v>
      </c>
      <c r="B30" s="2" t="s">
        <v>243</v>
      </c>
      <c r="C30" s="165" t="s">
        <v>244</v>
      </c>
      <c r="D30" s="165"/>
      <c r="E30" s="165"/>
      <c r="F30" s="165"/>
    </row>
    <row r="33" spans="7:7" ht="20.25" customHeight="1" x14ac:dyDescent="0.15">
      <c r="G33" s="1" t="s">
        <v>273</v>
      </c>
    </row>
  </sheetData>
  <mergeCells count="4">
    <mergeCell ref="E12:G12"/>
    <mergeCell ref="A19:G21"/>
    <mergeCell ref="A23:G23"/>
    <mergeCell ref="C26:G26"/>
  </mergeCells>
  <phoneticPr fontId="1"/>
  <pageMargins left="0.9055118110236221" right="0.70866141732283472" top="0.9448818897637796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92D5-7F56-4D61-AF78-4D842CE4D1E4}">
  <dimension ref="A1:Y103"/>
  <sheetViews>
    <sheetView showGridLines="0" view="pageBreakPreview" zoomScale="85" zoomScaleNormal="100" zoomScaleSheetLayoutView="85" workbookViewId="0">
      <selection activeCell="V12" sqref="V12"/>
    </sheetView>
  </sheetViews>
  <sheetFormatPr defaultColWidth="6.25" defaultRowHeight="16.5" customHeight="1" x14ac:dyDescent="0.15"/>
  <cols>
    <col min="1" max="4" width="6.25" style="188" customWidth="1"/>
    <col min="5" max="16" width="3.625" style="188" customWidth="1"/>
    <col min="17" max="17" width="6.25" style="188" customWidth="1"/>
    <col min="18" max="18" width="5.75" style="188" customWidth="1"/>
    <col min="19" max="24" width="6.25" style="188" customWidth="1"/>
    <col min="25" max="25" width="3.25" style="188" customWidth="1"/>
    <col min="26" max="16384" width="6.25" style="188"/>
  </cols>
  <sheetData>
    <row r="1" spans="1:25" ht="22.5" customHeight="1" x14ac:dyDescent="0.15">
      <c r="A1" s="186" t="s">
        <v>280</v>
      </c>
      <c r="B1" s="187"/>
      <c r="C1" s="187"/>
      <c r="D1" s="187"/>
      <c r="E1" s="187"/>
      <c r="F1" s="187"/>
      <c r="G1" s="187"/>
      <c r="H1" s="187"/>
      <c r="I1" s="187"/>
      <c r="J1" s="187"/>
      <c r="K1" s="187"/>
      <c r="L1" s="187"/>
      <c r="M1" s="187"/>
      <c r="N1" s="187"/>
      <c r="O1" s="187"/>
      <c r="P1" s="187"/>
      <c r="Q1" s="187"/>
      <c r="S1" s="187"/>
      <c r="T1" s="187"/>
      <c r="U1" s="187"/>
      <c r="V1" s="187"/>
      <c r="W1" s="187"/>
      <c r="X1" s="187"/>
      <c r="Y1" s="187"/>
    </row>
    <row r="2" spans="1:25" ht="22.5" customHeight="1" x14ac:dyDescent="0.15">
      <c r="A2" s="186"/>
      <c r="B2" s="187"/>
      <c r="C2" s="187"/>
      <c r="D2" s="187"/>
      <c r="E2" s="187"/>
      <c r="F2" s="187"/>
      <c r="G2" s="187"/>
      <c r="H2" s="187"/>
      <c r="I2" s="187"/>
      <c r="J2" s="187"/>
      <c r="K2" s="187"/>
      <c r="L2" s="187"/>
      <c r="M2" s="187"/>
      <c r="N2" s="187"/>
      <c r="O2" s="187"/>
      <c r="P2" s="187"/>
      <c r="Q2" s="187"/>
      <c r="R2" s="190" t="s">
        <v>277</v>
      </c>
      <c r="S2" s="187"/>
      <c r="T2" s="187"/>
      <c r="U2" s="187"/>
      <c r="V2" s="187"/>
      <c r="W2" s="187"/>
      <c r="X2" s="187"/>
      <c r="Y2" s="187"/>
    </row>
    <row r="3" spans="1:25" ht="27.75" customHeight="1" x14ac:dyDescent="0.15">
      <c r="A3" s="189"/>
      <c r="B3" s="189"/>
      <c r="C3" s="189"/>
      <c r="D3" s="189"/>
      <c r="E3" s="189"/>
      <c r="F3" s="189"/>
      <c r="G3" s="189"/>
      <c r="H3" s="189"/>
      <c r="I3" s="189"/>
      <c r="J3" s="189"/>
      <c r="K3" s="189"/>
      <c r="L3" s="189"/>
      <c r="M3" s="189"/>
      <c r="N3" s="318"/>
      <c r="O3" s="318"/>
      <c r="P3" s="318"/>
      <c r="Q3" s="318"/>
      <c r="R3" s="318"/>
    </row>
    <row r="4" spans="1:25" ht="27.75" customHeight="1" x14ac:dyDescent="0.15">
      <c r="A4" s="189"/>
      <c r="B4" s="189"/>
      <c r="C4" s="189"/>
      <c r="D4" s="189"/>
      <c r="E4" s="189"/>
      <c r="F4" s="189"/>
      <c r="G4" s="189"/>
      <c r="H4" s="189"/>
      <c r="I4" s="189"/>
      <c r="J4" s="189"/>
      <c r="K4" s="189"/>
      <c r="L4" s="189"/>
      <c r="M4" s="189"/>
      <c r="N4" s="189"/>
      <c r="O4" s="189"/>
      <c r="P4" s="189"/>
      <c r="Q4" s="189"/>
      <c r="R4" s="189"/>
    </row>
    <row r="5" spans="1:25" ht="15.75" customHeight="1" x14ac:dyDescent="0.15">
      <c r="A5" s="189"/>
      <c r="B5" s="189"/>
      <c r="C5" s="189"/>
      <c r="D5" s="189"/>
      <c r="E5" s="189"/>
      <c r="F5" s="189"/>
      <c r="G5" s="189"/>
      <c r="H5" s="189"/>
      <c r="I5" s="189"/>
      <c r="J5" s="189"/>
      <c r="K5" s="189"/>
      <c r="L5" s="189"/>
      <c r="M5" s="189"/>
      <c r="N5" s="189"/>
      <c r="O5" s="189"/>
      <c r="P5" s="189"/>
      <c r="Q5" s="189"/>
      <c r="R5" s="189"/>
    </row>
    <row r="6" spans="1:25" ht="15.75" customHeight="1" x14ac:dyDescent="0.15">
      <c r="A6" s="189"/>
      <c r="B6" s="189"/>
      <c r="C6" s="189"/>
      <c r="D6" s="189"/>
      <c r="E6" s="189"/>
      <c r="F6" s="189"/>
      <c r="G6" s="189"/>
      <c r="H6" s="189"/>
      <c r="I6" s="189"/>
      <c r="J6" s="189"/>
      <c r="K6" s="189"/>
      <c r="L6" s="189"/>
      <c r="M6" s="189"/>
      <c r="N6" s="189"/>
      <c r="O6" s="189"/>
      <c r="P6" s="189"/>
      <c r="Q6" s="189"/>
      <c r="R6" s="189"/>
    </row>
    <row r="7" spans="1:25" ht="15.75" customHeight="1" x14ac:dyDescent="0.15">
      <c r="A7" s="189"/>
      <c r="B7" s="189"/>
      <c r="C7" s="189"/>
      <c r="D7" s="189"/>
      <c r="E7" s="189"/>
      <c r="F7" s="189"/>
      <c r="G7" s="189"/>
      <c r="H7" s="189"/>
      <c r="I7" s="189"/>
      <c r="J7" s="189"/>
      <c r="K7" s="189"/>
      <c r="L7" s="189"/>
      <c r="M7" s="189"/>
      <c r="N7" s="189"/>
      <c r="O7" s="189"/>
      <c r="P7" s="189"/>
      <c r="Q7" s="189"/>
      <c r="R7" s="189"/>
    </row>
    <row r="8" spans="1:25" ht="15.75" customHeight="1" x14ac:dyDescent="0.15">
      <c r="A8" s="189"/>
      <c r="B8" s="189"/>
      <c r="C8" s="189"/>
      <c r="D8" s="189"/>
      <c r="E8" s="189"/>
      <c r="F8" s="189"/>
      <c r="G8" s="189"/>
      <c r="H8" s="189"/>
      <c r="I8" s="189"/>
      <c r="J8" s="189"/>
      <c r="K8" s="189"/>
      <c r="L8" s="189"/>
      <c r="M8" s="189"/>
      <c r="N8" s="189"/>
      <c r="O8" s="189"/>
      <c r="P8" s="189"/>
      <c r="Q8" s="189"/>
      <c r="R8" s="189"/>
    </row>
    <row r="9" spans="1:25" ht="15.75" customHeight="1" x14ac:dyDescent="0.15">
      <c r="A9" s="189"/>
      <c r="B9" s="189"/>
      <c r="C9" s="189"/>
      <c r="D9" s="189"/>
      <c r="E9" s="189"/>
      <c r="F9" s="189"/>
      <c r="G9" s="189"/>
      <c r="H9" s="189"/>
      <c r="I9" s="189"/>
      <c r="J9" s="189"/>
      <c r="K9" s="189"/>
      <c r="L9" s="189"/>
      <c r="M9" s="189"/>
      <c r="N9" s="189"/>
      <c r="O9" s="189"/>
      <c r="P9" s="189"/>
      <c r="Q9" s="190"/>
      <c r="R9" s="186"/>
    </row>
    <row r="10" spans="1:25" ht="15.75" customHeight="1" x14ac:dyDescent="0.15">
      <c r="A10" s="189"/>
      <c r="B10" s="189"/>
      <c r="C10" s="189"/>
      <c r="D10" s="189"/>
      <c r="E10" s="189"/>
      <c r="F10" s="189"/>
      <c r="G10" s="189"/>
      <c r="H10" s="189"/>
      <c r="I10" s="189"/>
      <c r="J10" s="189"/>
      <c r="K10" s="189"/>
      <c r="L10" s="189"/>
      <c r="M10" s="189"/>
      <c r="N10" s="189"/>
      <c r="O10" s="189"/>
      <c r="P10" s="189"/>
      <c r="Q10" s="189"/>
      <c r="R10" s="189"/>
    </row>
    <row r="11" spans="1:25" ht="15.75" customHeight="1" x14ac:dyDescent="0.15">
      <c r="A11" s="189"/>
      <c r="B11" s="189"/>
      <c r="C11" s="189"/>
      <c r="D11" s="189"/>
      <c r="E11" s="189"/>
      <c r="F11" s="189"/>
      <c r="G11" s="189"/>
      <c r="H11" s="189"/>
      <c r="I11" s="189"/>
      <c r="J11" s="189"/>
      <c r="K11" s="189"/>
      <c r="L11" s="189"/>
      <c r="M11" s="189"/>
      <c r="N11" s="189"/>
      <c r="O11" s="189"/>
      <c r="P11" s="189"/>
      <c r="Q11" s="189"/>
      <c r="R11" s="189"/>
    </row>
    <row r="12" spans="1:25" ht="30" customHeight="1" x14ac:dyDescent="0.15">
      <c r="A12" s="319"/>
      <c r="B12" s="319"/>
      <c r="C12" s="319"/>
      <c r="D12" s="319"/>
      <c r="E12" s="319"/>
      <c r="F12" s="319"/>
      <c r="G12" s="319"/>
      <c r="H12" s="319"/>
      <c r="I12" s="319"/>
      <c r="J12" s="319"/>
      <c r="K12" s="319"/>
      <c r="L12" s="319"/>
      <c r="M12" s="319"/>
      <c r="N12" s="319"/>
      <c r="O12" s="319"/>
      <c r="P12" s="319"/>
      <c r="Q12" s="319"/>
      <c r="R12" s="319"/>
    </row>
    <row r="13" spans="1:25" ht="15.75" customHeight="1" x14ac:dyDescent="0.15">
      <c r="A13" s="189"/>
      <c r="B13" s="189"/>
      <c r="C13" s="189"/>
      <c r="D13" s="189"/>
      <c r="E13" s="189"/>
      <c r="F13" s="189"/>
      <c r="G13" s="189"/>
      <c r="H13" s="189"/>
      <c r="I13" s="189"/>
      <c r="J13" s="189"/>
      <c r="K13" s="189"/>
      <c r="L13" s="189"/>
      <c r="M13" s="189"/>
      <c r="N13" s="189"/>
      <c r="O13" s="189"/>
      <c r="P13" s="189"/>
      <c r="Q13" s="189"/>
      <c r="R13" s="189"/>
    </row>
    <row r="14" spans="1:25" ht="15.75" customHeight="1" x14ac:dyDescent="0.15">
      <c r="A14" s="189"/>
      <c r="B14" s="189"/>
      <c r="C14" s="189"/>
      <c r="D14" s="189"/>
      <c r="E14" s="189"/>
      <c r="F14" s="189"/>
      <c r="G14" s="189"/>
      <c r="H14" s="189"/>
      <c r="I14" s="189"/>
      <c r="J14" s="189"/>
      <c r="K14" s="189"/>
      <c r="L14" s="189"/>
      <c r="M14" s="189"/>
      <c r="N14" s="189"/>
      <c r="O14" s="189"/>
      <c r="P14" s="189"/>
      <c r="Q14" s="189"/>
      <c r="R14" s="189"/>
    </row>
    <row r="15" spans="1:25" ht="15.75" customHeight="1" x14ac:dyDescent="0.15">
      <c r="A15" s="189"/>
      <c r="B15" s="189"/>
      <c r="C15" s="189"/>
      <c r="D15" s="189"/>
      <c r="E15" s="189"/>
      <c r="F15" s="189"/>
      <c r="G15" s="189"/>
      <c r="H15" s="189"/>
      <c r="I15" s="189"/>
      <c r="J15" s="189"/>
      <c r="K15" s="189"/>
      <c r="L15" s="189"/>
      <c r="M15" s="189"/>
      <c r="N15" s="189"/>
      <c r="O15" s="189"/>
      <c r="P15" s="189"/>
      <c r="Q15" s="189"/>
      <c r="R15" s="189"/>
    </row>
    <row r="16" spans="1:25" ht="15.75" customHeight="1" x14ac:dyDescent="0.15">
      <c r="A16" s="189"/>
      <c r="B16" s="189"/>
      <c r="C16" s="189"/>
      <c r="D16" s="189"/>
      <c r="E16" s="189"/>
      <c r="F16" s="189"/>
      <c r="G16" s="189"/>
      <c r="H16" s="189"/>
      <c r="I16" s="189"/>
      <c r="J16" s="189"/>
      <c r="K16" s="189"/>
      <c r="L16" s="189"/>
      <c r="M16" s="189"/>
      <c r="N16" s="189"/>
      <c r="O16" s="189"/>
      <c r="P16" s="189"/>
      <c r="Q16" s="189"/>
      <c r="R16" s="189"/>
    </row>
    <row r="17" spans="1:18" ht="15.75" customHeight="1" x14ac:dyDescent="0.15">
      <c r="A17" s="201"/>
      <c r="B17" s="189"/>
      <c r="C17" s="189"/>
      <c r="D17" s="189"/>
      <c r="E17" s="189"/>
      <c r="F17" s="189"/>
      <c r="G17" s="189"/>
      <c r="H17" s="189"/>
      <c r="I17" s="189"/>
      <c r="J17" s="189"/>
      <c r="K17" s="189"/>
      <c r="L17" s="189"/>
      <c r="M17" s="189"/>
      <c r="N17" s="189"/>
      <c r="O17" s="189"/>
      <c r="P17" s="189"/>
      <c r="Q17" s="189"/>
      <c r="R17" s="189"/>
    </row>
    <row r="18" spans="1:18" ht="15.75" customHeight="1" x14ac:dyDescent="0.15">
      <c r="A18" s="202"/>
      <c r="B18" s="189"/>
      <c r="C18" s="189"/>
      <c r="D18" s="189"/>
      <c r="E18" s="189"/>
      <c r="F18" s="189"/>
      <c r="G18" s="189"/>
      <c r="H18" s="189"/>
      <c r="I18" s="189"/>
      <c r="J18" s="189"/>
      <c r="K18" s="189"/>
      <c r="L18" s="189"/>
      <c r="M18" s="189"/>
      <c r="N18" s="189"/>
      <c r="O18" s="189"/>
      <c r="P18" s="189"/>
      <c r="Q18" s="189"/>
      <c r="R18" s="189"/>
    </row>
    <row r="19" spans="1:18" ht="15.75" customHeight="1" x14ac:dyDescent="0.15">
      <c r="A19" s="189"/>
      <c r="B19" s="189"/>
      <c r="C19" s="189"/>
      <c r="D19" s="189"/>
      <c r="E19" s="189"/>
      <c r="F19" s="189"/>
      <c r="G19" s="189"/>
      <c r="H19" s="189"/>
      <c r="I19" s="189"/>
      <c r="J19" s="189"/>
      <c r="K19" s="189"/>
      <c r="L19" s="189"/>
      <c r="M19" s="189"/>
      <c r="N19" s="189"/>
      <c r="O19" s="189"/>
      <c r="P19" s="189"/>
      <c r="Q19" s="189"/>
      <c r="R19" s="189"/>
    </row>
    <row r="20" spans="1:18" ht="15.75" customHeight="1" x14ac:dyDescent="0.15">
      <c r="A20" s="189"/>
      <c r="B20" s="189"/>
      <c r="C20" s="189"/>
      <c r="D20" s="189"/>
      <c r="E20" s="189"/>
      <c r="F20" s="189"/>
      <c r="G20" s="189"/>
      <c r="H20" s="189"/>
      <c r="I20" s="189"/>
      <c r="J20" s="189"/>
      <c r="K20" s="189"/>
      <c r="L20" s="189"/>
      <c r="M20" s="189"/>
      <c r="N20" s="189"/>
      <c r="O20" s="189"/>
      <c r="P20" s="189"/>
      <c r="Q20" s="189"/>
      <c r="R20" s="189"/>
    </row>
    <row r="21" spans="1:18" ht="29.25" customHeight="1" x14ac:dyDescent="0.15">
      <c r="A21" s="189"/>
      <c r="B21" s="189"/>
      <c r="C21" s="189"/>
      <c r="D21" s="189"/>
      <c r="E21" s="189"/>
      <c r="F21" s="189"/>
      <c r="G21" s="189"/>
      <c r="H21" s="189"/>
      <c r="I21" s="189"/>
      <c r="J21" s="189"/>
      <c r="K21" s="189"/>
      <c r="L21" s="189"/>
      <c r="M21" s="189"/>
      <c r="N21" s="189"/>
      <c r="O21" s="189"/>
      <c r="P21" s="189"/>
      <c r="Q21" s="189"/>
      <c r="R21" s="189"/>
    </row>
    <row r="22" spans="1:18" ht="29.25" customHeight="1" x14ac:dyDescent="0.15">
      <c r="A22" s="189"/>
      <c r="B22" s="189"/>
      <c r="C22" s="189"/>
      <c r="D22" s="189"/>
      <c r="E22" s="189"/>
      <c r="F22" s="189"/>
      <c r="G22" s="189"/>
      <c r="H22" s="189"/>
      <c r="I22" s="189"/>
      <c r="J22" s="189"/>
      <c r="K22" s="189"/>
      <c r="L22" s="189"/>
      <c r="M22" s="189"/>
      <c r="N22" s="189"/>
      <c r="O22" s="189"/>
      <c r="P22" s="189"/>
      <c r="Q22" s="189"/>
      <c r="R22" s="189"/>
    </row>
    <row r="23" spans="1:18" ht="29.25" customHeight="1" x14ac:dyDescent="0.15">
      <c r="A23" s="320"/>
      <c r="B23" s="320"/>
      <c r="C23" s="320"/>
      <c r="D23" s="189"/>
      <c r="E23" s="189"/>
      <c r="F23" s="189"/>
      <c r="G23" s="189"/>
      <c r="H23" s="189"/>
      <c r="I23" s="189"/>
      <c r="J23" s="189"/>
      <c r="K23" s="189"/>
      <c r="L23" s="189"/>
      <c r="M23" s="189"/>
      <c r="N23" s="189"/>
      <c r="O23" s="189"/>
      <c r="P23" s="189"/>
      <c r="Q23" s="189"/>
      <c r="R23" s="189"/>
    </row>
    <row r="24" spans="1:18" ht="29.25" customHeight="1" x14ac:dyDescent="0.15">
      <c r="A24" s="189"/>
      <c r="B24" s="189"/>
      <c r="C24" s="189"/>
      <c r="D24" s="189"/>
      <c r="E24" s="189"/>
      <c r="F24" s="189"/>
      <c r="G24" s="189"/>
      <c r="H24" s="189"/>
      <c r="I24" s="189"/>
      <c r="J24" s="189"/>
      <c r="K24" s="189"/>
      <c r="L24" s="189"/>
      <c r="M24" s="189"/>
      <c r="N24" s="189"/>
      <c r="O24" s="189"/>
      <c r="P24" s="189"/>
      <c r="Q24" s="189"/>
      <c r="R24" s="189"/>
    </row>
    <row r="25" spans="1:18" ht="29.25" customHeight="1" x14ac:dyDescent="0.15">
      <c r="A25" s="199"/>
      <c r="B25" s="199"/>
      <c r="C25" s="199"/>
      <c r="E25" s="190"/>
      <c r="G25" s="200"/>
      <c r="I25" s="200"/>
      <c r="K25" s="200"/>
      <c r="L25" s="189"/>
      <c r="M25" s="189"/>
      <c r="N25" s="189"/>
      <c r="O25" s="189"/>
      <c r="P25" s="189"/>
      <c r="Q25" s="189"/>
      <c r="R25" s="189"/>
    </row>
    <row r="26" spans="1:18" ht="29.25" customHeight="1" x14ac:dyDescent="0.15">
      <c r="A26" s="199"/>
      <c r="B26" s="199"/>
      <c r="C26" s="199"/>
      <c r="E26" s="190"/>
      <c r="G26" s="200"/>
      <c r="I26" s="200"/>
      <c r="K26" s="200"/>
      <c r="L26" s="189"/>
      <c r="M26" s="189"/>
      <c r="N26" s="189"/>
      <c r="O26" s="189"/>
      <c r="P26" s="189"/>
      <c r="Q26" s="189"/>
      <c r="R26" s="189"/>
    </row>
    <row r="27" spans="1:18" ht="29.25" customHeight="1" x14ac:dyDescent="0.15">
      <c r="A27" s="199"/>
      <c r="B27" s="199"/>
      <c r="C27" s="199"/>
      <c r="E27" s="190"/>
      <c r="G27" s="200"/>
      <c r="I27" s="200"/>
      <c r="K27" s="200"/>
      <c r="L27" s="189"/>
      <c r="M27" s="189"/>
      <c r="N27" s="189"/>
      <c r="O27" s="189"/>
      <c r="P27" s="189"/>
      <c r="Q27" s="189"/>
      <c r="R27" s="189"/>
    </row>
    <row r="28" spans="1:18" ht="29.25" customHeight="1" x14ac:dyDescent="0.15">
      <c r="A28" s="199"/>
      <c r="B28" s="199"/>
      <c r="C28" s="199"/>
      <c r="E28" s="190"/>
      <c r="G28" s="200"/>
      <c r="I28" s="200"/>
      <c r="K28" s="200"/>
      <c r="L28" s="189"/>
      <c r="M28" s="189"/>
      <c r="N28" s="189"/>
      <c r="O28" s="189"/>
      <c r="P28" s="189"/>
      <c r="Q28" s="189"/>
      <c r="R28" s="189"/>
    </row>
    <row r="29" spans="1:18" ht="29.25" customHeight="1" x14ac:dyDescent="0.15">
      <c r="A29" s="199"/>
      <c r="B29" s="199"/>
      <c r="C29" s="199"/>
      <c r="E29" s="190"/>
      <c r="G29" s="200"/>
      <c r="I29" s="200"/>
      <c r="K29" s="200"/>
      <c r="L29" s="189"/>
      <c r="M29" s="189"/>
      <c r="N29" s="189"/>
      <c r="O29" s="189"/>
      <c r="P29" s="189"/>
      <c r="Q29" s="189"/>
      <c r="R29" s="189"/>
    </row>
    <row r="30" spans="1:18" ht="29.25" customHeight="1" x14ac:dyDescent="0.15">
      <c r="A30" s="199"/>
      <c r="B30" s="199"/>
      <c r="C30" s="199"/>
      <c r="E30" s="190"/>
      <c r="G30" s="200"/>
      <c r="I30" s="200"/>
      <c r="K30" s="200"/>
      <c r="L30" s="189"/>
      <c r="M30" s="189"/>
      <c r="N30" s="189"/>
      <c r="O30" s="189"/>
      <c r="P30" s="189"/>
      <c r="Q30" s="189"/>
      <c r="R30" s="189"/>
    </row>
    <row r="31" spans="1:18" ht="29.25" customHeight="1" x14ac:dyDescent="0.15">
      <c r="A31" s="189"/>
      <c r="B31" s="189"/>
      <c r="C31" s="189"/>
      <c r="D31" s="189"/>
      <c r="E31" s="189"/>
      <c r="F31" s="189"/>
      <c r="G31" s="189"/>
      <c r="H31" s="189"/>
      <c r="I31" s="189"/>
      <c r="J31" s="189"/>
      <c r="K31" s="189"/>
      <c r="L31" s="189"/>
      <c r="M31" s="189"/>
      <c r="N31" s="189"/>
      <c r="O31" s="189"/>
      <c r="P31" s="189"/>
      <c r="Q31" s="189"/>
      <c r="R31" s="189"/>
    </row>
    <row r="32" spans="1:18" ht="29.25" customHeight="1" x14ac:dyDescent="0.15">
      <c r="A32" s="320"/>
      <c r="B32" s="320"/>
      <c r="C32" s="320"/>
      <c r="D32" s="189"/>
      <c r="E32" s="189"/>
      <c r="F32" s="189"/>
      <c r="G32" s="189"/>
      <c r="H32" s="189"/>
      <c r="I32" s="189"/>
      <c r="J32" s="189"/>
      <c r="K32" s="189"/>
      <c r="L32" s="189"/>
      <c r="M32" s="189"/>
      <c r="N32" s="189"/>
      <c r="O32" s="189"/>
      <c r="P32" s="189"/>
      <c r="Q32" s="189"/>
      <c r="R32" s="189"/>
    </row>
    <row r="33" spans="1:18" ht="29.25" customHeight="1" x14ac:dyDescent="0.15">
      <c r="A33" s="199"/>
      <c r="B33" s="199"/>
      <c r="C33" s="199"/>
      <c r="D33" s="189"/>
      <c r="E33" s="189"/>
      <c r="F33" s="189"/>
      <c r="G33" s="189"/>
      <c r="H33" s="189"/>
      <c r="I33" s="189"/>
      <c r="J33" s="189"/>
      <c r="K33" s="189"/>
      <c r="L33" s="189"/>
      <c r="M33" s="189"/>
      <c r="N33" s="189"/>
      <c r="O33" s="189"/>
      <c r="P33" s="189"/>
      <c r="Q33" s="189"/>
      <c r="R33" s="189"/>
    </row>
    <row r="34" spans="1:18" ht="29.25" customHeight="1" x14ac:dyDescent="0.15">
      <c r="A34" s="189"/>
      <c r="B34" s="189"/>
      <c r="C34" s="189"/>
      <c r="D34" s="189"/>
      <c r="E34" s="189"/>
      <c r="F34" s="189"/>
      <c r="G34" s="189"/>
      <c r="H34" s="189"/>
      <c r="I34" s="189"/>
      <c r="J34" s="189"/>
      <c r="K34" s="189"/>
      <c r="L34" s="189"/>
      <c r="M34" s="189"/>
      <c r="N34" s="189"/>
      <c r="O34" s="189"/>
      <c r="P34" s="189"/>
      <c r="Q34" s="189"/>
      <c r="R34" s="189"/>
    </row>
    <row r="35" spans="1:18" ht="15.75" customHeight="1" x14ac:dyDescent="0.15">
      <c r="G35" s="191"/>
    </row>
    <row r="36" spans="1:18" ht="15.75" customHeight="1" x14ac:dyDescent="0.15"/>
    <row r="37" spans="1:18" ht="15.75" customHeight="1" x14ac:dyDescent="0.15"/>
    <row r="38" spans="1:18" ht="15.75" customHeight="1" x14ac:dyDescent="0.15"/>
    <row r="39" spans="1:18" ht="15.75" customHeight="1" x14ac:dyDescent="0.15"/>
    <row r="101" spans="6:7" ht="16.5" customHeight="1" x14ac:dyDescent="0.15">
      <c r="F101" s="192"/>
      <c r="G101" s="192"/>
    </row>
    <row r="102" spans="6:7" ht="16.5" customHeight="1" x14ac:dyDescent="0.15">
      <c r="F102" s="192"/>
      <c r="G102" s="192"/>
    </row>
    <row r="103" spans="6:7" ht="16.5" customHeight="1" x14ac:dyDescent="0.15">
      <c r="F103" s="192"/>
      <c r="G103" s="192"/>
    </row>
  </sheetData>
  <mergeCells count="4">
    <mergeCell ref="N3:R3"/>
    <mergeCell ref="A12:R12"/>
    <mergeCell ref="A23:C23"/>
    <mergeCell ref="A32:C32"/>
  </mergeCells>
  <phoneticPr fontId="1"/>
  <pageMargins left="0.98425196850393704" right="0.59055118110236227" top="0.70866141732283472" bottom="0.59055118110236227" header="0.51181102362204722" footer="0.5118110236220472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27"/>
  <sheetViews>
    <sheetView showGridLines="0" view="pageBreakPreview" zoomScale="85" zoomScaleNormal="100" zoomScaleSheetLayoutView="85" workbookViewId="0">
      <selection activeCell="Q5" sqref="Q5"/>
    </sheetView>
  </sheetViews>
  <sheetFormatPr defaultRowHeight="13.5" x14ac:dyDescent="0.15"/>
  <cols>
    <col min="1" max="1" width="4" style="204" customWidth="1"/>
    <col min="2" max="2" width="4.375" style="204" customWidth="1"/>
    <col min="3" max="3" width="7.75" style="204" customWidth="1"/>
    <col min="4" max="4" width="3.875" style="204" customWidth="1"/>
    <col min="5" max="5" width="3.25" style="204" customWidth="1"/>
    <col min="6" max="6" width="3.625" style="204" customWidth="1"/>
    <col min="7" max="7" width="9.125" style="204" customWidth="1"/>
    <col min="8" max="8" width="2.25" style="204" customWidth="1"/>
    <col min="9" max="9" width="3" style="204" customWidth="1"/>
    <col min="10" max="10" width="3.625" style="204" customWidth="1"/>
    <col min="11" max="11" width="16.125" style="204" customWidth="1"/>
    <col min="12" max="12" width="2.125" style="204" customWidth="1"/>
    <col min="13" max="13" width="7.125" style="204" customWidth="1"/>
    <col min="14" max="14" width="3.625" style="204" customWidth="1"/>
    <col min="15" max="15" width="7.375" style="204" customWidth="1"/>
    <col min="16" max="16384" width="9" style="204"/>
  </cols>
  <sheetData>
    <row r="1" spans="1:24" s="188" customFormat="1" ht="22.5" customHeight="1" x14ac:dyDescent="0.15">
      <c r="A1" s="186" t="s">
        <v>278</v>
      </c>
      <c r="B1" s="187"/>
      <c r="C1" s="187"/>
      <c r="D1" s="187"/>
      <c r="E1" s="187"/>
      <c r="F1" s="187"/>
      <c r="G1" s="187"/>
      <c r="H1" s="187"/>
      <c r="I1" s="187"/>
      <c r="J1" s="187"/>
      <c r="K1" s="187"/>
      <c r="L1" s="187"/>
      <c r="M1" s="187"/>
      <c r="N1" s="187"/>
      <c r="O1" s="187"/>
      <c r="P1" s="187"/>
      <c r="R1" s="187"/>
      <c r="S1" s="187"/>
      <c r="T1" s="187"/>
      <c r="U1" s="187"/>
      <c r="V1" s="187"/>
      <c r="W1" s="187"/>
      <c r="X1" s="187"/>
    </row>
    <row r="2" spans="1:24" s="188" customFormat="1" ht="22.5" customHeight="1" x14ac:dyDescent="0.15">
      <c r="A2" s="187"/>
      <c r="B2" s="187"/>
      <c r="C2" s="187"/>
      <c r="D2" s="187"/>
      <c r="E2" s="187"/>
      <c r="F2" s="187"/>
      <c r="G2" s="187"/>
      <c r="H2" s="187"/>
      <c r="I2" s="187"/>
      <c r="J2" s="187"/>
      <c r="K2" s="187"/>
      <c r="L2" s="187"/>
      <c r="M2" s="187"/>
      <c r="N2" s="187"/>
      <c r="O2" s="187"/>
      <c r="P2" s="190" t="s">
        <v>277</v>
      </c>
      <c r="R2" s="187"/>
      <c r="S2" s="187"/>
      <c r="T2" s="187"/>
      <c r="U2" s="187"/>
      <c r="V2" s="187"/>
      <c r="W2" s="187"/>
      <c r="X2" s="187"/>
    </row>
    <row r="3" spans="1:24" s="203" customFormat="1" x14ac:dyDescent="0.15"/>
    <row r="4" spans="1:24" ht="44.65" customHeight="1" x14ac:dyDescent="0.15">
      <c r="A4" s="203"/>
      <c r="B4" s="203"/>
    </row>
    <row r="5" spans="1:24" x14ac:dyDescent="0.15">
      <c r="A5" s="332"/>
      <c r="B5" s="332"/>
    </row>
    <row r="6" spans="1:24" ht="8.65" customHeight="1" x14ac:dyDescent="0.15">
      <c r="A6" s="203"/>
    </row>
    <row r="7" spans="1:24" ht="26.25" customHeight="1" x14ac:dyDescent="0.15">
      <c r="E7" s="333"/>
      <c r="F7" s="324"/>
      <c r="G7" s="324"/>
      <c r="H7" s="324"/>
      <c r="I7" s="324"/>
      <c r="J7" s="324"/>
      <c r="K7" s="324"/>
    </row>
    <row r="8" spans="1:24" ht="17.25" x14ac:dyDescent="0.15">
      <c r="E8" s="334"/>
      <c r="F8" s="334"/>
      <c r="G8" s="334"/>
      <c r="H8" s="334"/>
      <c r="I8" s="334"/>
      <c r="J8" s="334"/>
      <c r="K8" s="334"/>
    </row>
    <row r="9" spans="1:24" ht="20.100000000000001" customHeight="1" x14ac:dyDescent="0.15"/>
    <row r="10" spans="1:24" ht="51" customHeight="1" x14ac:dyDescent="0.15">
      <c r="A10" s="335"/>
      <c r="B10" s="335"/>
      <c r="C10" s="205"/>
      <c r="D10" s="336"/>
      <c r="E10" s="336"/>
      <c r="F10" s="336"/>
      <c r="G10" s="205"/>
      <c r="H10" s="336"/>
      <c r="I10" s="336"/>
      <c r="J10" s="336"/>
      <c r="K10" s="205"/>
      <c r="L10" s="206"/>
      <c r="M10" s="205"/>
      <c r="N10" s="206"/>
      <c r="O10" s="205"/>
    </row>
    <row r="11" spans="1:24" ht="43.9" customHeight="1" x14ac:dyDescent="0.15">
      <c r="A11" s="322"/>
      <c r="B11" s="322"/>
      <c r="C11" s="207"/>
      <c r="D11" s="331"/>
      <c r="E11" s="322"/>
      <c r="F11" s="207"/>
      <c r="G11" s="207"/>
      <c r="H11" s="331"/>
      <c r="I11" s="322"/>
      <c r="J11" s="322"/>
      <c r="K11" s="328"/>
      <c r="L11" s="322"/>
      <c r="M11" s="207"/>
      <c r="N11" s="207"/>
      <c r="O11" s="207"/>
    </row>
    <row r="12" spans="1:24" ht="44.85" customHeight="1" x14ac:dyDescent="0.15">
      <c r="A12" s="322"/>
      <c r="B12" s="322"/>
      <c r="C12" s="207"/>
      <c r="D12" s="331"/>
      <c r="E12" s="322"/>
      <c r="F12" s="207"/>
      <c r="G12" s="207"/>
      <c r="H12" s="331"/>
      <c r="I12" s="322"/>
      <c r="J12" s="322"/>
      <c r="K12" s="328"/>
      <c r="L12" s="322"/>
      <c r="M12" s="207"/>
      <c r="N12" s="207"/>
      <c r="O12" s="207"/>
    </row>
    <row r="13" spans="1:24" ht="44.1" customHeight="1" x14ac:dyDescent="0.15">
      <c r="A13" s="322"/>
      <c r="B13" s="322"/>
      <c r="C13" s="208"/>
      <c r="D13" s="330"/>
      <c r="E13" s="322"/>
      <c r="F13" s="208"/>
      <c r="G13" s="209"/>
      <c r="H13" s="330"/>
      <c r="I13" s="322"/>
      <c r="J13" s="322"/>
      <c r="K13" s="330"/>
      <c r="L13" s="322"/>
      <c r="M13" s="208"/>
      <c r="N13" s="208"/>
      <c r="O13" s="208"/>
    </row>
    <row r="14" spans="1:24" ht="43.9" customHeight="1" x14ac:dyDescent="0.15">
      <c r="A14" s="322"/>
      <c r="B14" s="322"/>
      <c r="C14" s="210"/>
      <c r="D14" s="327"/>
      <c r="E14" s="322"/>
      <c r="F14" s="211"/>
      <c r="G14" s="211"/>
      <c r="H14" s="327"/>
      <c r="I14" s="322"/>
      <c r="J14" s="322"/>
      <c r="K14" s="327"/>
      <c r="L14" s="322"/>
      <c r="M14" s="212"/>
      <c r="N14" s="211"/>
      <c r="O14" s="211"/>
    </row>
    <row r="15" spans="1:24" ht="43.9" customHeight="1" x14ac:dyDescent="0.15">
      <c r="A15" s="322"/>
      <c r="B15" s="322"/>
      <c r="C15" s="210"/>
      <c r="D15" s="327"/>
      <c r="E15" s="322"/>
      <c r="F15" s="211"/>
      <c r="G15" s="211"/>
      <c r="H15" s="327"/>
      <c r="I15" s="322"/>
      <c r="J15" s="322"/>
      <c r="K15" s="328"/>
      <c r="L15" s="322"/>
      <c r="M15" s="211"/>
      <c r="N15" s="211"/>
      <c r="O15" s="211"/>
    </row>
    <row r="16" spans="1:24" ht="44.1" customHeight="1" x14ac:dyDescent="0.15">
      <c r="A16" s="322"/>
      <c r="B16" s="322"/>
      <c r="C16" s="210"/>
      <c r="D16" s="327"/>
      <c r="E16" s="322"/>
      <c r="F16" s="322"/>
      <c r="G16" s="211"/>
      <c r="H16" s="327"/>
      <c r="I16" s="322"/>
      <c r="J16" s="322"/>
      <c r="K16" s="327"/>
      <c r="L16" s="322"/>
      <c r="M16" s="211"/>
      <c r="N16" s="211"/>
      <c r="O16" s="211"/>
    </row>
    <row r="17" spans="1:15" ht="43.7" customHeight="1" x14ac:dyDescent="0.15">
      <c r="A17" s="322"/>
      <c r="B17" s="322"/>
      <c r="C17" s="210"/>
      <c r="D17" s="327"/>
      <c r="E17" s="322"/>
      <c r="F17" s="211"/>
      <c r="G17" s="211"/>
      <c r="H17" s="327"/>
      <c r="I17" s="322"/>
      <c r="J17" s="322"/>
      <c r="K17" s="328"/>
      <c r="L17" s="322"/>
      <c r="M17" s="211"/>
      <c r="N17" s="211"/>
      <c r="O17" s="211"/>
    </row>
    <row r="18" spans="1:15" ht="43.9" customHeight="1" x14ac:dyDescent="0.15">
      <c r="A18" s="322"/>
      <c r="B18" s="322"/>
      <c r="C18" s="210"/>
      <c r="D18" s="327"/>
      <c r="E18" s="322"/>
      <c r="F18" s="322"/>
      <c r="G18" s="211"/>
      <c r="H18" s="327"/>
      <c r="I18" s="322"/>
      <c r="J18" s="322"/>
      <c r="K18" s="327"/>
      <c r="L18" s="322"/>
      <c r="M18" s="211"/>
      <c r="N18" s="211"/>
      <c r="O18" s="211"/>
    </row>
    <row r="19" spans="1:15" ht="44.1" customHeight="1" x14ac:dyDescent="0.15">
      <c r="A19" s="322"/>
      <c r="B19" s="322"/>
      <c r="C19" s="210"/>
      <c r="D19" s="327"/>
      <c r="E19" s="322"/>
      <c r="F19" s="211"/>
      <c r="G19" s="211"/>
      <c r="H19" s="327"/>
      <c r="I19" s="322"/>
      <c r="J19" s="322"/>
      <c r="K19" s="328"/>
      <c r="L19" s="322"/>
      <c r="M19" s="211"/>
      <c r="N19" s="211"/>
      <c r="O19" s="211"/>
    </row>
    <row r="20" spans="1:15" ht="43.9" customHeight="1" x14ac:dyDescent="0.15">
      <c r="A20" s="322"/>
      <c r="B20" s="322"/>
      <c r="C20" s="211"/>
      <c r="D20" s="329"/>
      <c r="E20" s="322"/>
      <c r="F20" s="213"/>
      <c r="G20" s="211"/>
      <c r="H20" s="327"/>
      <c r="I20" s="322"/>
      <c r="J20" s="322"/>
      <c r="K20" s="327"/>
      <c r="L20" s="322"/>
      <c r="M20" s="211"/>
      <c r="N20" s="211"/>
      <c r="O20" s="211"/>
    </row>
    <row r="21" spans="1:15" ht="22.15" customHeight="1" x14ac:dyDescent="0.15">
      <c r="A21" s="321"/>
      <c r="B21" s="321"/>
      <c r="C21" s="321"/>
      <c r="D21" s="321"/>
      <c r="E21" s="321"/>
      <c r="F21" s="321"/>
      <c r="G21" s="321"/>
      <c r="H21" s="321"/>
      <c r="I21" s="321"/>
      <c r="J21" s="321"/>
      <c r="K21" s="321"/>
      <c r="L21" s="321"/>
      <c r="M21" s="321"/>
      <c r="N21" s="321"/>
      <c r="O21" s="321"/>
    </row>
    <row r="22" spans="1:15" ht="70.5" customHeight="1" x14ac:dyDescent="0.15">
      <c r="A22" s="322"/>
      <c r="B22" s="322"/>
      <c r="C22" s="322"/>
      <c r="D22" s="322"/>
      <c r="E22" s="322"/>
      <c r="F22" s="322"/>
      <c r="G22" s="322"/>
      <c r="H22" s="322"/>
      <c r="I22" s="322"/>
      <c r="J22" s="322"/>
      <c r="K22" s="322"/>
      <c r="L22" s="322"/>
      <c r="M22" s="322"/>
      <c r="N22" s="322"/>
      <c r="O22" s="322"/>
    </row>
    <row r="23" spans="1:15" ht="6.75" customHeight="1" x14ac:dyDescent="0.15"/>
    <row r="24" spans="1:15" x14ac:dyDescent="0.15">
      <c r="A24" s="323"/>
      <c r="B24" s="324"/>
      <c r="C24" s="324"/>
      <c r="D24" s="324"/>
      <c r="E24" s="324"/>
      <c r="F24" s="324"/>
      <c r="G24" s="324"/>
      <c r="H24" s="324"/>
      <c r="I24" s="324"/>
      <c r="J24" s="324"/>
      <c r="K24" s="324"/>
      <c r="L24" s="324"/>
      <c r="M24" s="324"/>
      <c r="N24" s="324"/>
      <c r="O24" s="324"/>
    </row>
    <row r="25" spans="1:15" x14ac:dyDescent="0.15">
      <c r="A25" s="325"/>
      <c r="B25" s="324"/>
      <c r="C25" s="324"/>
      <c r="D25" s="324"/>
      <c r="E25" s="324"/>
      <c r="F25" s="324"/>
      <c r="G25" s="324"/>
      <c r="H25" s="324"/>
      <c r="I25" s="324"/>
      <c r="J25" s="324"/>
      <c r="K25" s="324"/>
      <c r="L25" s="324"/>
      <c r="M25" s="324"/>
      <c r="N25" s="324"/>
      <c r="O25" s="324"/>
    </row>
    <row r="26" spans="1:15" ht="7.5" customHeight="1" x14ac:dyDescent="0.15">
      <c r="I26" s="326"/>
    </row>
    <row r="27" spans="1:15" x14ac:dyDescent="0.15">
      <c r="I27" s="324"/>
    </row>
  </sheetData>
  <mergeCells count="51">
    <mergeCell ref="A5:B5"/>
    <mergeCell ref="E7:K7"/>
    <mergeCell ref="E8:K8"/>
    <mergeCell ref="A10:B10"/>
    <mergeCell ref="D10:F10"/>
    <mergeCell ref="H10:J10"/>
    <mergeCell ref="A11:B11"/>
    <mergeCell ref="D11:E11"/>
    <mergeCell ref="H11:J11"/>
    <mergeCell ref="K11:L11"/>
    <mergeCell ref="A12:B12"/>
    <mergeCell ref="D12:E12"/>
    <mergeCell ref="H12:J12"/>
    <mergeCell ref="K12:L12"/>
    <mergeCell ref="A13:B13"/>
    <mergeCell ref="D13:E13"/>
    <mergeCell ref="H13:J13"/>
    <mergeCell ref="K13:L13"/>
    <mergeCell ref="A14:B14"/>
    <mergeCell ref="D14:E14"/>
    <mergeCell ref="H14:J14"/>
    <mergeCell ref="K14:L14"/>
    <mergeCell ref="A15:B15"/>
    <mergeCell ref="D15:E15"/>
    <mergeCell ref="H15:J15"/>
    <mergeCell ref="K15:L15"/>
    <mergeCell ref="A16:B16"/>
    <mergeCell ref="D16:F16"/>
    <mergeCell ref="H16:J16"/>
    <mergeCell ref="K16:L16"/>
    <mergeCell ref="A17:B17"/>
    <mergeCell ref="D17:E17"/>
    <mergeCell ref="H17:J17"/>
    <mergeCell ref="K17:L17"/>
    <mergeCell ref="A18:B18"/>
    <mergeCell ref="D18:F18"/>
    <mergeCell ref="H18:J18"/>
    <mergeCell ref="K18:L18"/>
    <mergeCell ref="A19:B19"/>
    <mergeCell ref="D19:E19"/>
    <mergeCell ref="H19:J19"/>
    <mergeCell ref="K19:L19"/>
    <mergeCell ref="A20:B20"/>
    <mergeCell ref="D20:E20"/>
    <mergeCell ref="H20:J20"/>
    <mergeCell ref="K20:L20"/>
    <mergeCell ref="A21:O21"/>
    <mergeCell ref="A22:O22"/>
    <mergeCell ref="A24:O24"/>
    <mergeCell ref="A25:O25"/>
    <mergeCell ref="I26:I27"/>
  </mergeCells>
  <phoneticPr fontId="1"/>
  <pageMargins left="0.95" right="0" top="0.38666666666666666" bottom="0"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4898C-D9AE-4561-A528-BFA94824F46A}">
  <dimension ref="A1:AA106"/>
  <sheetViews>
    <sheetView showGridLines="0" tabSelected="1" view="pageBreakPreview" zoomScale="85" zoomScaleNormal="100" zoomScaleSheetLayoutView="85" workbookViewId="0">
      <selection activeCell="W3" sqref="W3"/>
    </sheetView>
  </sheetViews>
  <sheetFormatPr defaultColWidth="6.25" defaultRowHeight="13.5" x14ac:dyDescent="0.15"/>
  <cols>
    <col min="1" max="1" width="2.625" style="188" customWidth="1"/>
    <col min="2" max="5" width="6.25" style="188" customWidth="1"/>
    <col min="6" max="17" width="3.625" style="188" customWidth="1"/>
    <col min="18" max="18" width="6.25" style="188" customWidth="1"/>
    <col min="19" max="19" width="5.75" style="188" customWidth="1"/>
    <col min="20" max="20" width="2.75" style="188" customWidth="1"/>
    <col min="21" max="26" width="6.25" style="188" customWidth="1"/>
    <col min="27" max="27" width="3.25" style="188" customWidth="1"/>
    <col min="28" max="16384" width="6.25" style="188"/>
  </cols>
  <sheetData>
    <row r="1" spans="1:27" ht="22.5" customHeight="1" x14ac:dyDescent="0.15">
      <c r="A1" s="186" t="s">
        <v>281</v>
      </c>
      <c r="B1" s="187"/>
      <c r="C1" s="187"/>
      <c r="D1" s="187"/>
      <c r="E1" s="187"/>
      <c r="F1" s="187"/>
      <c r="G1" s="187"/>
      <c r="H1" s="187"/>
      <c r="I1" s="187"/>
      <c r="J1" s="187"/>
      <c r="K1" s="187"/>
      <c r="L1" s="187"/>
      <c r="M1" s="187"/>
      <c r="N1" s="187"/>
      <c r="O1" s="187"/>
      <c r="P1" s="187"/>
      <c r="Q1" s="187"/>
      <c r="S1" s="187"/>
      <c r="T1" s="187"/>
      <c r="U1" s="187"/>
      <c r="V1" s="187"/>
      <c r="W1" s="187"/>
      <c r="X1" s="187"/>
      <c r="Y1" s="187"/>
    </row>
    <row r="2" spans="1:27" ht="22.5" customHeight="1" x14ac:dyDescent="0.15">
      <c r="A2" s="186"/>
      <c r="B2" s="187"/>
      <c r="C2" s="187"/>
      <c r="D2" s="187"/>
      <c r="E2" s="187"/>
      <c r="F2" s="187"/>
      <c r="G2" s="187"/>
      <c r="H2" s="187"/>
      <c r="I2" s="187"/>
      <c r="J2" s="187"/>
      <c r="K2" s="187"/>
      <c r="L2" s="187"/>
      <c r="M2" s="187"/>
      <c r="N2" s="187"/>
      <c r="O2" s="187"/>
      <c r="P2" s="187"/>
      <c r="Q2" s="187"/>
      <c r="S2" s="187"/>
      <c r="T2" s="190" t="s">
        <v>277</v>
      </c>
      <c r="U2" s="187"/>
      <c r="V2" s="187"/>
      <c r="W2" s="187"/>
      <c r="X2" s="187"/>
      <c r="Y2" s="187"/>
    </row>
    <row r="3" spans="1:27" ht="22.5" customHeight="1" x14ac:dyDescent="0.15">
      <c r="B3" s="186"/>
      <c r="C3" s="187"/>
      <c r="D3" s="187"/>
      <c r="E3" s="187"/>
      <c r="F3" s="187"/>
      <c r="G3" s="187"/>
      <c r="H3" s="187"/>
      <c r="I3" s="187"/>
      <c r="J3" s="187"/>
      <c r="K3" s="187"/>
      <c r="L3" s="187"/>
      <c r="M3" s="187"/>
      <c r="N3" s="187"/>
      <c r="O3" s="187"/>
      <c r="P3" s="187"/>
      <c r="Q3" s="187"/>
      <c r="R3" s="187"/>
      <c r="S3" s="187"/>
      <c r="T3" s="187"/>
      <c r="U3" s="187"/>
      <c r="V3" s="187"/>
      <c r="W3" s="187"/>
      <c r="X3" s="187"/>
      <c r="Y3" s="187"/>
      <c r="Z3" s="187"/>
      <c r="AA3" s="187"/>
    </row>
    <row r="4" spans="1:27" ht="27.75" customHeight="1" x14ac:dyDescent="0.15">
      <c r="B4" s="189"/>
      <c r="C4" s="189"/>
      <c r="D4" s="189"/>
      <c r="E4" s="189"/>
      <c r="F4" s="189"/>
      <c r="G4" s="189"/>
      <c r="H4" s="189"/>
      <c r="I4" s="189"/>
      <c r="J4" s="189"/>
      <c r="K4" s="189"/>
      <c r="L4" s="189"/>
      <c r="M4" s="189"/>
      <c r="N4" s="189"/>
      <c r="O4" s="318"/>
      <c r="P4" s="318"/>
      <c r="Q4" s="318"/>
      <c r="R4" s="318"/>
      <c r="S4" s="318"/>
    </row>
    <row r="5" spans="1:27" ht="30" customHeight="1" x14ac:dyDescent="0.15">
      <c r="B5" s="319"/>
      <c r="C5" s="319"/>
      <c r="D5" s="319"/>
      <c r="E5" s="319"/>
      <c r="F5" s="319"/>
      <c r="G5" s="319"/>
      <c r="H5" s="319"/>
      <c r="I5" s="319"/>
      <c r="J5" s="319"/>
      <c r="K5" s="319"/>
      <c r="L5" s="319"/>
      <c r="M5" s="319"/>
      <c r="N5" s="319"/>
      <c r="O5" s="319"/>
      <c r="P5" s="319"/>
      <c r="Q5" s="319"/>
      <c r="R5" s="319"/>
      <c r="S5" s="319"/>
    </row>
    <row r="6" spans="1:27" ht="15.75" customHeight="1" x14ac:dyDescent="0.15">
      <c r="B6" s="189"/>
      <c r="C6" s="189"/>
      <c r="D6" s="189"/>
      <c r="E6" s="189"/>
      <c r="F6" s="189"/>
      <c r="G6" s="189"/>
      <c r="H6" s="189"/>
      <c r="I6" s="189"/>
      <c r="J6" s="189"/>
      <c r="K6" s="189"/>
      <c r="L6" s="189"/>
      <c r="M6" s="189"/>
      <c r="N6" s="189"/>
      <c r="O6" s="189"/>
      <c r="P6" s="189"/>
      <c r="Q6" s="189"/>
      <c r="R6" s="189"/>
      <c r="S6" s="189"/>
    </row>
    <row r="7" spans="1:27" ht="27.75" customHeight="1" x14ac:dyDescent="0.15">
      <c r="B7" s="189"/>
      <c r="C7" s="189"/>
      <c r="D7" s="189"/>
      <c r="E7" s="189"/>
      <c r="F7" s="189"/>
      <c r="G7" s="189"/>
      <c r="H7" s="189"/>
      <c r="I7" s="189"/>
      <c r="J7" s="189"/>
      <c r="K7" s="189"/>
      <c r="L7" s="189"/>
      <c r="M7" s="189"/>
      <c r="N7" s="189"/>
      <c r="O7" s="318"/>
      <c r="P7" s="318"/>
      <c r="Q7" s="318"/>
      <c r="R7" s="318"/>
      <c r="S7" s="318"/>
    </row>
    <row r="8" spans="1:27" ht="15.75" customHeight="1" x14ac:dyDescent="0.15">
      <c r="B8" s="189"/>
      <c r="C8" s="189"/>
      <c r="D8" s="189"/>
      <c r="E8" s="189"/>
      <c r="F8" s="189"/>
      <c r="G8" s="189"/>
      <c r="H8" s="189"/>
      <c r="I8" s="189"/>
      <c r="J8" s="189"/>
      <c r="K8" s="189"/>
      <c r="L8" s="189"/>
      <c r="M8" s="189"/>
      <c r="N8" s="189"/>
      <c r="O8" s="189"/>
      <c r="P8" s="189"/>
      <c r="Q8" s="189"/>
      <c r="R8" s="189"/>
      <c r="S8" s="189"/>
    </row>
    <row r="9" spans="1:27" ht="27.75" customHeight="1" x14ac:dyDescent="0.15">
      <c r="B9" s="189"/>
      <c r="C9" s="189"/>
      <c r="D9" s="189"/>
      <c r="E9" s="189"/>
      <c r="F9" s="189"/>
      <c r="G9" s="189"/>
      <c r="H9" s="189"/>
      <c r="I9" s="189"/>
      <c r="J9" s="189"/>
      <c r="K9" s="189"/>
      <c r="L9" s="189"/>
      <c r="M9" s="189"/>
      <c r="N9" s="189"/>
      <c r="O9" s="189"/>
      <c r="P9" s="189"/>
      <c r="Q9" s="189"/>
      <c r="R9" s="189"/>
      <c r="S9" s="189"/>
    </row>
    <row r="10" spans="1:27" ht="15.75" customHeight="1" x14ac:dyDescent="0.15">
      <c r="B10" s="189"/>
      <c r="C10" s="189"/>
      <c r="D10" s="189"/>
      <c r="E10" s="189"/>
      <c r="F10" s="189"/>
      <c r="G10" s="189"/>
      <c r="H10" s="189"/>
      <c r="I10" s="189"/>
      <c r="J10" s="189"/>
      <c r="K10" s="189"/>
      <c r="L10" s="189"/>
      <c r="M10" s="189"/>
      <c r="N10" s="189"/>
      <c r="O10" s="189"/>
      <c r="P10" s="189"/>
      <c r="Q10" s="189"/>
      <c r="R10" s="189"/>
      <c r="S10" s="189"/>
    </row>
    <row r="11" spans="1:27" ht="15.75" customHeight="1" x14ac:dyDescent="0.15">
      <c r="B11" s="189"/>
      <c r="C11" s="189"/>
      <c r="D11" s="189"/>
      <c r="E11" s="189"/>
      <c r="F11" s="189"/>
      <c r="G11" s="189"/>
      <c r="H11" s="189"/>
      <c r="I11" s="189"/>
      <c r="J11" s="189"/>
      <c r="K11" s="189"/>
      <c r="L11" s="189"/>
      <c r="M11" s="189"/>
      <c r="N11" s="189"/>
      <c r="O11" s="189"/>
      <c r="P11" s="189"/>
      <c r="Q11" s="189"/>
      <c r="R11" s="189"/>
      <c r="S11" s="189"/>
    </row>
    <row r="12" spans="1:27" ht="15.75" customHeight="1" x14ac:dyDescent="0.15">
      <c r="B12" s="189"/>
      <c r="C12" s="189"/>
      <c r="D12" s="189"/>
      <c r="E12" s="189"/>
      <c r="F12" s="189"/>
      <c r="G12" s="189"/>
      <c r="H12" s="189"/>
      <c r="I12" s="189"/>
      <c r="J12" s="189"/>
      <c r="K12" s="189"/>
      <c r="L12" s="189"/>
      <c r="M12" s="189"/>
      <c r="N12" s="189"/>
      <c r="O12" s="189"/>
      <c r="P12" s="189"/>
      <c r="Q12" s="189"/>
      <c r="R12" s="189"/>
      <c r="S12" s="189"/>
    </row>
    <row r="13" spans="1:27" ht="15.75" customHeight="1" x14ac:dyDescent="0.15">
      <c r="B13" s="189"/>
      <c r="C13" s="189"/>
      <c r="D13" s="189"/>
      <c r="E13" s="189"/>
      <c r="F13" s="189"/>
      <c r="G13" s="189"/>
      <c r="H13" s="189"/>
      <c r="I13" s="189"/>
      <c r="J13" s="189"/>
      <c r="K13" s="189"/>
      <c r="L13" s="189"/>
      <c r="M13" s="189"/>
      <c r="N13" s="189"/>
      <c r="O13" s="189"/>
      <c r="P13" s="189"/>
      <c r="Q13" s="189"/>
      <c r="R13" s="189"/>
      <c r="S13" s="189"/>
    </row>
    <row r="14" spans="1:27" ht="15.75" customHeight="1" x14ac:dyDescent="0.15">
      <c r="B14" s="189"/>
      <c r="C14" s="189"/>
      <c r="D14" s="189"/>
      <c r="E14" s="189"/>
      <c r="F14" s="189"/>
      <c r="G14" s="189"/>
      <c r="H14" s="189"/>
      <c r="I14" s="189"/>
      <c r="J14" s="189"/>
      <c r="K14" s="189"/>
      <c r="L14" s="189"/>
      <c r="M14" s="189"/>
      <c r="N14" s="189"/>
      <c r="O14" s="189"/>
      <c r="P14" s="189"/>
      <c r="Q14" s="189"/>
      <c r="R14" s="189"/>
      <c r="S14" s="189"/>
    </row>
    <row r="15" spans="1:27" ht="15.75" customHeight="1" x14ac:dyDescent="0.15">
      <c r="B15" s="189"/>
      <c r="C15" s="189"/>
      <c r="D15" s="189"/>
      <c r="E15" s="189"/>
      <c r="F15" s="189"/>
      <c r="G15" s="189"/>
      <c r="H15" s="189"/>
      <c r="I15" s="189"/>
      <c r="J15" s="189"/>
      <c r="K15" s="189"/>
      <c r="L15" s="189"/>
      <c r="M15" s="189"/>
      <c r="N15" s="189"/>
      <c r="O15" s="189"/>
      <c r="P15" s="189"/>
      <c r="Q15" s="189"/>
      <c r="R15" s="190"/>
      <c r="S15" s="186"/>
    </row>
    <row r="16" spans="1:27" ht="15.75" customHeight="1" x14ac:dyDescent="0.15">
      <c r="B16" s="189"/>
      <c r="C16" s="189"/>
      <c r="D16" s="189"/>
      <c r="E16" s="189"/>
      <c r="F16" s="189"/>
      <c r="G16" s="189"/>
      <c r="H16" s="189"/>
      <c r="I16" s="189"/>
      <c r="J16" s="189"/>
      <c r="K16" s="189"/>
      <c r="L16" s="189"/>
      <c r="M16" s="189"/>
      <c r="N16" s="189"/>
      <c r="O16" s="189"/>
      <c r="P16" s="189"/>
      <c r="Q16" s="189"/>
      <c r="R16" s="189"/>
      <c r="S16" s="189"/>
    </row>
    <row r="17" spans="2:19" ht="15.75" customHeight="1" x14ac:dyDescent="0.15">
      <c r="B17" s="189"/>
      <c r="C17" s="189"/>
      <c r="D17" s="189"/>
      <c r="E17" s="189"/>
      <c r="F17" s="189"/>
      <c r="G17" s="189"/>
      <c r="H17" s="189"/>
      <c r="I17" s="189"/>
      <c r="J17" s="189"/>
      <c r="K17" s="189"/>
      <c r="L17" s="189"/>
      <c r="M17" s="189"/>
      <c r="N17" s="189"/>
      <c r="O17" s="189"/>
      <c r="P17" s="189"/>
      <c r="Q17" s="189"/>
      <c r="R17" s="189"/>
      <c r="S17" s="189"/>
    </row>
    <row r="18" spans="2:19" ht="15.75" customHeight="1" x14ac:dyDescent="0.15">
      <c r="B18" s="189"/>
      <c r="C18" s="189"/>
      <c r="D18" s="189"/>
      <c r="E18" s="189"/>
      <c r="F18" s="189"/>
      <c r="G18" s="189"/>
      <c r="H18" s="189"/>
      <c r="I18" s="189"/>
      <c r="J18" s="189"/>
      <c r="K18" s="189"/>
      <c r="L18" s="189"/>
      <c r="M18" s="189"/>
      <c r="N18" s="189"/>
      <c r="O18" s="189"/>
      <c r="P18" s="189"/>
      <c r="Q18" s="189"/>
      <c r="R18" s="189"/>
      <c r="S18" s="189"/>
    </row>
    <row r="19" spans="2:19" ht="15.75" customHeight="1" x14ac:dyDescent="0.15">
      <c r="B19" s="338"/>
      <c r="C19" s="338"/>
      <c r="D19" s="338"/>
      <c r="E19" s="338"/>
      <c r="F19" s="338"/>
      <c r="G19" s="338"/>
      <c r="H19" s="338"/>
      <c r="I19" s="338"/>
      <c r="J19" s="338"/>
      <c r="K19" s="338"/>
      <c r="L19" s="338"/>
      <c r="M19" s="338"/>
      <c r="N19" s="338"/>
      <c r="O19" s="338"/>
      <c r="P19" s="338"/>
      <c r="Q19" s="338"/>
      <c r="R19" s="338"/>
      <c r="S19" s="338"/>
    </row>
    <row r="20" spans="2:19" ht="15.75" customHeight="1" x14ac:dyDescent="0.15">
      <c r="B20" s="338"/>
      <c r="C20" s="338"/>
      <c r="D20" s="338"/>
      <c r="E20" s="338"/>
      <c r="F20" s="338"/>
      <c r="G20" s="338"/>
      <c r="H20" s="338"/>
      <c r="I20" s="338"/>
      <c r="J20" s="338"/>
      <c r="K20" s="338"/>
      <c r="L20" s="338"/>
      <c r="M20" s="338"/>
      <c r="N20" s="338"/>
      <c r="O20" s="338"/>
      <c r="P20" s="338"/>
      <c r="Q20" s="338"/>
      <c r="R20" s="338"/>
      <c r="S20" s="338"/>
    </row>
    <row r="21" spans="2:19" ht="15.75" customHeight="1" x14ac:dyDescent="0.15">
      <c r="B21" s="189"/>
      <c r="C21" s="189"/>
      <c r="D21" s="189"/>
      <c r="E21" s="189"/>
      <c r="F21" s="189"/>
      <c r="G21" s="189"/>
      <c r="H21" s="189"/>
      <c r="I21" s="189"/>
      <c r="J21" s="189"/>
      <c r="K21" s="189"/>
      <c r="L21" s="189"/>
      <c r="M21" s="189"/>
      <c r="N21" s="189"/>
      <c r="O21" s="189"/>
      <c r="P21" s="189"/>
      <c r="Q21" s="189"/>
      <c r="R21" s="189"/>
      <c r="S21" s="189"/>
    </row>
    <row r="22" spans="2:19" ht="15.75" customHeight="1" x14ac:dyDescent="0.15">
      <c r="B22" s="189"/>
      <c r="C22" s="189"/>
      <c r="D22" s="189"/>
      <c r="E22" s="189"/>
      <c r="F22" s="189"/>
      <c r="G22" s="189"/>
      <c r="H22" s="189"/>
      <c r="I22" s="189"/>
      <c r="J22" s="189"/>
      <c r="K22" s="189"/>
      <c r="L22" s="189"/>
      <c r="M22" s="189"/>
      <c r="N22" s="189"/>
      <c r="O22" s="189"/>
      <c r="P22" s="189"/>
      <c r="Q22" s="189"/>
      <c r="R22" s="189"/>
      <c r="S22" s="189"/>
    </row>
    <row r="23" spans="2:19" ht="22.5" customHeight="1" x14ac:dyDescent="0.15">
      <c r="B23" s="189"/>
      <c r="C23" s="189"/>
      <c r="D23" s="189"/>
      <c r="E23" s="189"/>
      <c r="F23" s="189"/>
      <c r="G23" s="189"/>
      <c r="H23" s="189"/>
      <c r="I23" s="189"/>
      <c r="J23" s="189"/>
      <c r="K23" s="189"/>
      <c r="L23" s="189"/>
      <c r="M23" s="189"/>
      <c r="N23" s="189"/>
      <c r="O23" s="189"/>
      <c r="P23" s="189"/>
      <c r="Q23" s="189"/>
      <c r="R23" s="189"/>
      <c r="S23" s="189"/>
    </row>
    <row r="24" spans="2:19" ht="17.25" customHeight="1" x14ac:dyDescent="0.15">
      <c r="B24" s="320"/>
      <c r="C24" s="320"/>
      <c r="D24" s="320"/>
      <c r="E24" s="320"/>
      <c r="F24" s="189"/>
      <c r="G24" s="189"/>
      <c r="H24" s="189"/>
      <c r="I24" s="189"/>
      <c r="J24" s="189"/>
      <c r="K24" s="189"/>
      <c r="L24" s="189"/>
      <c r="M24" s="189"/>
      <c r="N24" s="189"/>
      <c r="O24" s="189"/>
      <c r="P24" s="189"/>
      <c r="Q24" s="189"/>
      <c r="R24" s="189"/>
      <c r="S24" s="189"/>
    </row>
    <row r="25" spans="2:19" ht="16.5" customHeight="1" x14ac:dyDescent="0.15">
      <c r="B25" s="320"/>
      <c r="C25" s="320"/>
      <c r="D25" s="320"/>
      <c r="E25" s="320"/>
      <c r="F25" s="189"/>
      <c r="G25" s="339"/>
      <c r="H25" s="339"/>
      <c r="I25" s="339"/>
      <c r="J25" s="339"/>
      <c r="K25" s="339"/>
      <c r="L25" s="339"/>
      <c r="M25" s="339"/>
      <c r="N25" s="339"/>
      <c r="O25" s="339"/>
      <c r="P25" s="339"/>
      <c r="Q25" s="339"/>
      <c r="R25" s="339"/>
      <c r="S25" s="339"/>
    </row>
    <row r="26" spans="2:19" ht="22.5" customHeight="1" x14ac:dyDescent="0.15">
      <c r="B26" s="189"/>
      <c r="C26" s="189"/>
      <c r="D26" s="189"/>
      <c r="E26" s="189"/>
      <c r="F26" s="189"/>
      <c r="G26" s="189"/>
      <c r="H26" s="189"/>
      <c r="I26" s="189"/>
      <c r="J26" s="189"/>
      <c r="K26" s="189"/>
      <c r="L26" s="189"/>
      <c r="M26" s="189"/>
      <c r="N26" s="189"/>
      <c r="O26" s="189"/>
      <c r="P26" s="189"/>
      <c r="Q26" s="189"/>
      <c r="R26" s="189"/>
      <c r="S26" s="189"/>
    </row>
    <row r="27" spans="2:19" ht="36.75" customHeight="1" x14ac:dyDescent="0.15">
      <c r="B27" s="199"/>
      <c r="C27" s="199"/>
      <c r="D27" s="199"/>
      <c r="E27" s="199"/>
      <c r="F27" s="190"/>
      <c r="H27" s="200"/>
      <c r="J27" s="200"/>
      <c r="L27" s="200"/>
      <c r="N27" s="200"/>
      <c r="O27" s="189"/>
      <c r="P27" s="189"/>
      <c r="Q27" s="189"/>
      <c r="R27" s="189"/>
      <c r="S27" s="189"/>
    </row>
    <row r="28" spans="2:19" ht="22.5" customHeight="1" x14ac:dyDescent="0.15">
      <c r="B28" s="199"/>
      <c r="C28" s="199"/>
      <c r="D28" s="199"/>
      <c r="E28" s="189"/>
      <c r="F28" s="189"/>
      <c r="G28" s="189"/>
      <c r="H28" s="189"/>
      <c r="I28" s="189"/>
      <c r="J28" s="189"/>
      <c r="K28" s="189"/>
      <c r="L28" s="189"/>
      <c r="M28" s="189"/>
      <c r="N28" s="189"/>
      <c r="O28" s="189"/>
      <c r="P28" s="189"/>
      <c r="Q28" s="189"/>
      <c r="R28" s="189"/>
      <c r="S28" s="189"/>
    </row>
    <row r="29" spans="2:19" ht="36.75" customHeight="1" x14ac:dyDescent="0.15">
      <c r="B29" s="320"/>
      <c r="C29" s="320"/>
      <c r="D29" s="320"/>
      <c r="F29" s="190"/>
      <c r="H29" s="200"/>
      <c r="J29" s="200"/>
      <c r="L29" s="200"/>
      <c r="M29" s="189"/>
      <c r="N29" s="189"/>
      <c r="O29" s="189"/>
      <c r="P29" s="189"/>
      <c r="Q29" s="189"/>
      <c r="R29" s="189"/>
      <c r="S29" s="189"/>
    </row>
    <row r="30" spans="2:19" ht="36.75" customHeight="1" x14ac:dyDescent="0.15">
      <c r="B30" s="199"/>
      <c r="C30" s="199"/>
      <c r="D30" s="199"/>
      <c r="F30" s="190"/>
      <c r="H30" s="200"/>
      <c r="J30" s="200"/>
      <c r="L30" s="200"/>
      <c r="M30" s="189"/>
      <c r="N30" s="189"/>
      <c r="O30" s="189"/>
      <c r="P30" s="189"/>
      <c r="Q30" s="189"/>
      <c r="R30" s="189"/>
      <c r="S30" s="189"/>
    </row>
    <row r="31" spans="2:19" ht="36.75" customHeight="1" x14ac:dyDescent="0.15">
      <c r="B31" s="337"/>
      <c r="C31" s="337"/>
      <c r="D31" s="337"/>
      <c r="E31" s="337"/>
      <c r="F31" s="337"/>
      <c r="G31" s="337"/>
      <c r="H31" s="337"/>
      <c r="I31" s="337"/>
      <c r="J31" s="337"/>
      <c r="K31" s="337"/>
      <c r="L31" s="337"/>
      <c r="M31" s="337"/>
      <c r="N31" s="337"/>
      <c r="O31" s="337"/>
      <c r="P31" s="337"/>
      <c r="Q31" s="337"/>
      <c r="R31" s="337"/>
      <c r="S31" s="337"/>
    </row>
    <row r="32" spans="2:19" ht="36.75" customHeight="1" x14ac:dyDescent="0.15">
      <c r="B32" s="337"/>
      <c r="C32" s="337"/>
      <c r="D32" s="337"/>
      <c r="E32" s="337"/>
      <c r="F32" s="337"/>
      <c r="G32" s="337"/>
      <c r="H32" s="337"/>
      <c r="I32" s="337"/>
      <c r="J32" s="337"/>
      <c r="K32" s="337"/>
      <c r="L32" s="337"/>
      <c r="M32" s="337"/>
      <c r="N32" s="337"/>
      <c r="O32" s="337"/>
      <c r="P32" s="337"/>
      <c r="Q32" s="337"/>
      <c r="R32" s="337"/>
      <c r="S32" s="337"/>
    </row>
    <row r="33" spans="2:19" ht="22.5" customHeight="1" x14ac:dyDescent="0.15">
      <c r="B33" s="189"/>
      <c r="C33" s="189"/>
      <c r="D33" s="189"/>
      <c r="E33" s="189"/>
      <c r="F33" s="189"/>
      <c r="G33" s="189"/>
      <c r="H33" s="189"/>
      <c r="I33" s="189"/>
      <c r="J33" s="189"/>
      <c r="K33" s="189"/>
      <c r="L33" s="189"/>
      <c r="M33" s="189"/>
      <c r="N33" s="189"/>
      <c r="O33" s="189"/>
      <c r="P33" s="189"/>
      <c r="Q33" s="189"/>
      <c r="R33" s="189"/>
      <c r="S33" s="189"/>
    </row>
    <row r="34" spans="2:19" ht="22.5" customHeight="1" x14ac:dyDescent="0.15">
      <c r="B34" s="199"/>
      <c r="C34" s="199"/>
      <c r="D34" s="199"/>
      <c r="E34" s="199"/>
      <c r="F34" s="190"/>
      <c r="H34" s="200"/>
      <c r="J34" s="200"/>
      <c r="L34" s="200"/>
      <c r="M34" s="189"/>
      <c r="N34" s="189"/>
      <c r="O34" s="189"/>
      <c r="P34" s="189"/>
      <c r="Q34" s="189"/>
      <c r="R34" s="189"/>
      <c r="S34" s="189"/>
    </row>
    <row r="35" spans="2:19" ht="22.5" customHeight="1" x14ac:dyDescent="0.15">
      <c r="B35" s="199"/>
      <c r="C35" s="199"/>
      <c r="D35" s="199"/>
      <c r="E35" s="189"/>
      <c r="F35" s="189"/>
      <c r="G35" s="189"/>
      <c r="H35" s="189"/>
      <c r="I35" s="189"/>
      <c r="J35" s="189"/>
      <c r="K35" s="189"/>
      <c r="L35" s="189"/>
      <c r="M35" s="189"/>
      <c r="N35" s="189"/>
      <c r="O35" s="189"/>
      <c r="P35" s="189"/>
      <c r="Q35" s="189"/>
      <c r="R35" s="189"/>
      <c r="S35" s="189"/>
    </row>
    <row r="36" spans="2:19" ht="22.5" customHeight="1" x14ac:dyDescent="0.15">
      <c r="B36" s="199"/>
      <c r="C36" s="199"/>
      <c r="D36" s="199"/>
      <c r="F36" s="190"/>
      <c r="H36" s="200"/>
      <c r="J36" s="200"/>
      <c r="L36" s="200"/>
      <c r="M36" s="189"/>
      <c r="N36" s="189"/>
      <c r="O36" s="189"/>
      <c r="P36" s="189"/>
      <c r="Q36" s="189"/>
      <c r="R36" s="189"/>
      <c r="S36" s="189"/>
    </row>
    <row r="37" spans="2:19" ht="22.5" customHeight="1" x14ac:dyDescent="0.15">
      <c r="B37" s="202" t="s">
        <v>279</v>
      </c>
      <c r="C37" s="189"/>
      <c r="D37" s="189"/>
      <c r="E37" s="189"/>
      <c r="F37" s="189"/>
      <c r="G37" s="189"/>
      <c r="H37" s="189"/>
      <c r="I37" s="189"/>
      <c r="J37" s="189"/>
      <c r="K37" s="189"/>
      <c r="L37" s="189"/>
      <c r="M37" s="189"/>
      <c r="N37" s="189"/>
      <c r="O37" s="189"/>
      <c r="P37" s="189"/>
      <c r="Q37" s="189"/>
      <c r="R37" s="189"/>
      <c r="S37" s="189"/>
    </row>
    <row r="38" spans="2:19" ht="15.75" customHeight="1" x14ac:dyDescent="0.15">
      <c r="H38" s="191"/>
    </row>
    <row r="39" spans="2:19" ht="15.75" customHeight="1" x14ac:dyDescent="0.15"/>
    <row r="40" spans="2:19" ht="15.75" customHeight="1" x14ac:dyDescent="0.15"/>
    <row r="41" spans="2:19" ht="15.75" customHeight="1" x14ac:dyDescent="0.15"/>
    <row r="42" spans="2:19" ht="15.75" customHeight="1" x14ac:dyDescent="0.15"/>
    <row r="104" spans="7:8" ht="16.5" customHeight="1" x14ac:dyDescent="0.15">
      <c r="G104" s="192"/>
      <c r="H104" s="192"/>
    </row>
    <row r="105" spans="7:8" ht="16.5" customHeight="1" x14ac:dyDescent="0.15">
      <c r="G105" s="192"/>
      <c r="H105" s="192"/>
    </row>
    <row r="106" spans="7:8" ht="16.5" customHeight="1" x14ac:dyDescent="0.15">
      <c r="G106" s="192"/>
      <c r="H106" s="192"/>
    </row>
  </sheetData>
  <mergeCells count="8">
    <mergeCell ref="B29:D29"/>
    <mergeCell ref="B31:S32"/>
    <mergeCell ref="O4:S4"/>
    <mergeCell ref="B5:S5"/>
    <mergeCell ref="O7:S7"/>
    <mergeCell ref="B19:S20"/>
    <mergeCell ref="B24:E25"/>
    <mergeCell ref="G25:S25"/>
  </mergeCells>
  <phoneticPr fontId="1"/>
  <printOptions horizontalCentered="1"/>
  <pageMargins left="0.70866141732283472" right="0.70866141732283472" top="0.74803149606299213" bottom="0.74803149606299213" header="0.31496062992125984" footer="0.31496062992125984"/>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1A7B-B94A-44C8-9A39-B914ED0D3369}">
  <dimension ref="A1:I31"/>
  <sheetViews>
    <sheetView showGridLines="0" view="pageBreakPreview" zoomScale="70" zoomScaleNormal="85" zoomScaleSheetLayoutView="70" workbookViewId="0">
      <selection activeCell="J32" sqref="J32"/>
    </sheetView>
  </sheetViews>
  <sheetFormatPr defaultRowHeight="24.75" customHeight="1" x14ac:dyDescent="0.15"/>
  <cols>
    <col min="1" max="1" width="8" style="1" customWidth="1"/>
    <col min="2" max="2" width="17.125" style="1" bestFit="1" customWidth="1"/>
    <col min="3" max="3" width="12.125" style="1" customWidth="1"/>
    <col min="4" max="4" width="12.5" style="1" bestFit="1" customWidth="1"/>
    <col min="5" max="6" width="16.5" style="1" customWidth="1"/>
    <col min="7" max="7" width="8.5" style="1" customWidth="1"/>
    <col min="8" max="16384" width="9" style="1"/>
  </cols>
  <sheetData>
    <row r="1" spans="1:9" ht="24.75" customHeight="1" x14ac:dyDescent="0.15">
      <c r="G1" s="9" t="s">
        <v>28</v>
      </c>
    </row>
    <row r="2" spans="1:9" s="4" customFormat="1" ht="24.75" customHeight="1" x14ac:dyDescent="0.15">
      <c r="G2" s="184" t="s">
        <v>2</v>
      </c>
    </row>
    <row r="3" spans="1:9" s="4" customFormat="1" ht="24.75" customHeight="1" x14ac:dyDescent="0.15"/>
    <row r="4" spans="1:9" ht="24.75" customHeight="1" x14ac:dyDescent="0.15">
      <c r="A4" s="1" t="s">
        <v>46</v>
      </c>
    </row>
    <row r="5" spans="1:9" ht="24.75" customHeight="1" x14ac:dyDescent="0.15">
      <c r="A5" s="1" t="str">
        <f>"　　"&amp;基本情報!C16&amp;"　様"</f>
        <v>　　仙台市水道事業管理者　〇〇 〇〇　様</v>
      </c>
    </row>
    <row r="7" spans="1:9" ht="24.75" customHeight="1" x14ac:dyDescent="0.15">
      <c r="A7" s="1" t="s">
        <v>0</v>
      </c>
      <c r="D7" s="1" t="s">
        <v>5</v>
      </c>
      <c r="E7" s="220" t="str">
        <f>基本情報!C12</f>
        <v>株式会社　〇〇建設</v>
      </c>
      <c r="F7" s="220"/>
      <c r="G7" s="220"/>
    </row>
    <row r="8" spans="1:9" ht="24.75" customHeight="1" x14ac:dyDescent="0.15">
      <c r="D8" s="1" t="s">
        <v>6</v>
      </c>
      <c r="E8" s="220" t="str">
        <f>基本情報!C13</f>
        <v>代表取締役　〇〇　〇〇</v>
      </c>
      <c r="F8" s="220"/>
      <c r="G8" s="220"/>
    </row>
    <row r="10" spans="1:9" ht="24.75" customHeight="1" x14ac:dyDescent="0.15">
      <c r="B10" s="221" t="str">
        <f>工事名&amp;"係る"</f>
        <v>管整２０XX-XX号　✕○✕○工事係る</v>
      </c>
      <c r="C10" s="221"/>
      <c r="D10" s="221"/>
      <c r="E10" s="221"/>
      <c r="F10" s="221"/>
      <c r="G10" s="3"/>
    </row>
    <row r="11" spans="1:9" ht="24.75" customHeight="1" x14ac:dyDescent="0.15">
      <c r="B11" s="222" t="s">
        <v>252</v>
      </c>
      <c r="C11" s="222"/>
      <c r="D11" s="222"/>
      <c r="E11" s="222"/>
      <c r="F11" s="222"/>
      <c r="G11" s="3"/>
    </row>
    <row r="14" spans="1:9" ht="24.75" customHeight="1" x14ac:dyDescent="0.15">
      <c r="A14" s="223" t="str">
        <f>"　標記について，"&amp;TEXT(基本情報!C9,"ggge年m月d日")&amp;"付け契約締結した標記工事について，契約当初に比べて工期内に主要な工事材料の価格に変更が生じたので，契約書第２５条第５項に基づき請負代金額の変更を下記の通り請求します。"</f>
        <v>　標記について，令和4年8月1日付け契約締結した標記工事について，契約当初に比べて工期内に主要な工事材料の価格に変更が生じたので，契約書第２５条第５項に基づき請負代金額の変更を下記の通り請求します。</v>
      </c>
      <c r="B14" s="223"/>
      <c r="C14" s="223"/>
      <c r="D14" s="223"/>
      <c r="E14" s="223"/>
      <c r="F14" s="223"/>
      <c r="G14" s="223"/>
      <c r="I14" s="3"/>
    </row>
    <row r="15" spans="1:9" ht="24.75" customHeight="1" x14ac:dyDescent="0.15">
      <c r="A15" s="223"/>
      <c r="B15" s="223"/>
      <c r="C15" s="223"/>
      <c r="D15" s="223"/>
      <c r="E15" s="223"/>
      <c r="F15" s="223"/>
      <c r="G15" s="223"/>
    </row>
    <row r="16" spans="1:9" ht="24.75" customHeight="1" x14ac:dyDescent="0.15">
      <c r="A16" s="2"/>
      <c r="B16" s="2"/>
    </row>
    <row r="17" spans="1:7" ht="24.75" customHeight="1" x14ac:dyDescent="0.15">
      <c r="A17" s="222" t="s">
        <v>21</v>
      </c>
      <c r="B17" s="222"/>
      <c r="C17" s="222"/>
      <c r="D17" s="222"/>
      <c r="E17" s="222"/>
      <c r="F17" s="222"/>
      <c r="G17" s="222"/>
    </row>
    <row r="18" spans="1:7" ht="24.75" customHeight="1" x14ac:dyDescent="0.15">
      <c r="A18" s="2"/>
      <c r="B18" s="2"/>
    </row>
    <row r="19" spans="1:7" ht="24.75" customHeight="1" x14ac:dyDescent="0.15">
      <c r="A19" s="5" t="s">
        <v>10</v>
      </c>
      <c r="B19" s="2" t="s">
        <v>1</v>
      </c>
      <c r="C19" s="224" t="str">
        <f>基本情報!C5</f>
        <v>✕○✕○工事</v>
      </c>
      <c r="D19" s="224"/>
      <c r="E19" s="224"/>
      <c r="F19" s="224"/>
    </row>
    <row r="20" spans="1:7" ht="24.75" customHeight="1" x14ac:dyDescent="0.15">
      <c r="A20" s="5" t="s">
        <v>11</v>
      </c>
      <c r="B20" s="2" t="s">
        <v>22</v>
      </c>
      <c r="C20" s="225">
        <f>基本情報!C6</f>
        <v>123456000</v>
      </c>
      <c r="D20" s="225"/>
      <c r="E20" s="225"/>
      <c r="F20" s="225"/>
    </row>
    <row r="21" spans="1:7" ht="24.75" customHeight="1" x14ac:dyDescent="0.15">
      <c r="A21" s="5" t="s">
        <v>12</v>
      </c>
      <c r="B21" s="2" t="s">
        <v>17</v>
      </c>
      <c r="C21" s="226" t="str">
        <f>TEXT(基本情報!C10,"ggge年m月d日")&amp;"　から"</f>
        <v>令和4年8月2日　から</v>
      </c>
      <c r="D21" s="226"/>
      <c r="E21" s="226"/>
      <c r="F21" s="226"/>
    </row>
    <row r="22" spans="1:7" ht="24.75" customHeight="1" x14ac:dyDescent="0.15">
      <c r="A22" s="5"/>
      <c r="B22" s="2"/>
      <c r="C22" s="226" t="str">
        <f>TEXT(基本情報!C11,"ggge年m月d日")&amp;"　まで"</f>
        <v>令和5年3月31日　まで</v>
      </c>
      <c r="D22" s="226"/>
      <c r="E22" s="226"/>
      <c r="F22" s="226"/>
    </row>
    <row r="23" spans="1:7" ht="24.75" customHeight="1" x14ac:dyDescent="0.15">
      <c r="A23" s="5" t="s">
        <v>13</v>
      </c>
      <c r="B23" s="227" t="s">
        <v>24</v>
      </c>
      <c r="C23" s="227"/>
      <c r="D23" s="227"/>
    </row>
    <row r="24" spans="1:7" ht="24.75" customHeight="1" x14ac:dyDescent="0.15">
      <c r="A24" s="5"/>
      <c r="B24" s="198"/>
      <c r="C24" s="219" t="s">
        <v>25</v>
      </c>
      <c r="D24" s="219"/>
      <c r="E24" s="219"/>
      <c r="F24" s="219"/>
    </row>
    <row r="25" spans="1:7" ht="24.75" customHeight="1" x14ac:dyDescent="0.15">
      <c r="A25" s="5"/>
      <c r="B25" s="198"/>
    </row>
    <row r="26" spans="1:7" ht="24.75" customHeight="1" x14ac:dyDescent="0.15">
      <c r="A26" s="5" t="s">
        <v>14</v>
      </c>
      <c r="B26" s="2" t="s">
        <v>26</v>
      </c>
      <c r="C26" s="224"/>
      <c r="D26" s="224"/>
      <c r="E26" s="224"/>
      <c r="F26" s="224"/>
    </row>
    <row r="27" spans="1:7" ht="24.75" customHeight="1" x14ac:dyDescent="0.15">
      <c r="A27" s="5"/>
      <c r="B27" s="2"/>
      <c r="C27" s="228"/>
      <c r="D27" s="228"/>
      <c r="E27" s="228"/>
      <c r="F27" s="228"/>
    </row>
    <row r="28" spans="1:7" ht="24.75" customHeight="1" x14ac:dyDescent="0.15">
      <c r="A28" s="5" t="s">
        <v>262</v>
      </c>
      <c r="B28" s="2" t="s">
        <v>263</v>
      </c>
      <c r="C28" s="224"/>
      <c r="D28" s="224"/>
      <c r="E28" s="224"/>
      <c r="F28" s="224"/>
    </row>
    <row r="29" spans="1:7" ht="24.75" customHeight="1" x14ac:dyDescent="0.15">
      <c r="A29" s="5"/>
      <c r="B29" s="2"/>
      <c r="C29" s="229" t="s">
        <v>264</v>
      </c>
      <c r="D29" s="229"/>
      <c r="E29" s="229"/>
      <c r="F29" s="229"/>
    </row>
    <row r="30" spans="1:7" ht="24.75" customHeight="1" x14ac:dyDescent="0.15">
      <c r="A30" s="230" t="s">
        <v>27</v>
      </c>
      <c r="B30" s="230"/>
      <c r="C30" s="230"/>
      <c r="D30" s="230"/>
      <c r="E30" s="230"/>
      <c r="F30" s="230"/>
      <c r="G30" s="230"/>
    </row>
    <row r="31" spans="1:7" ht="24.75" customHeight="1" x14ac:dyDescent="0.15">
      <c r="A31" s="230"/>
      <c r="B31" s="230"/>
      <c r="C31" s="230"/>
      <c r="D31" s="230"/>
      <c r="E31" s="230"/>
      <c r="F31" s="230"/>
      <c r="G31" s="230"/>
    </row>
  </sheetData>
  <mergeCells count="17">
    <mergeCell ref="C26:F26"/>
    <mergeCell ref="C27:F27"/>
    <mergeCell ref="C28:F28"/>
    <mergeCell ref="C29:F29"/>
    <mergeCell ref="A30:G31"/>
    <mergeCell ref="C24:F24"/>
    <mergeCell ref="E7:G7"/>
    <mergeCell ref="E8:G8"/>
    <mergeCell ref="B10:F10"/>
    <mergeCell ref="B11:F11"/>
    <mergeCell ref="A14:G15"/>
    <mergeCell ref="A17:G17"/>
    <mergeCell ref="C19:F19"/>
    <mergeCell ref="C20:F20"/>
    <mergeCell ref="C21:F21"/>
    <mergeCell ref="C22:F22"/>
    <mergeCell ref="B23:D23"/>
  </mergeCells>
  <phoneticPr fontId="1"/>
  <pageMargins left="0.9055118110236221" right="0.31496062992125984"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GridLines="0" view="pageBreakPreview" zoomScale="70" zoomScaleNormal="85" zoomScaleSheetLayoutView="70" workbookViewId="0">
      <selection activeCell="M27" sqref="M27"/>
    </sheetView>
  </sheetViews>
  <sheetFormatPr defaultRowHeight="24.75" customHeight="1" x14ac:dyDescent="0.15"/>
  <cols>
    <col min="1" max="1" width="8" style="1" customWidth="1"/>
    <col min="2" max="2" width="17.125" style="1" bestFit="1" customWidth="1"/>
    <col min="3" max="3" width="12.125" style="1" customWidth="1"/>
    <col min="4" max="4" width="12.5" style="1" bestFit="1" customWidth="1"/>
    <col min="5" max="6" width="16.5" style="1" customWidth="1"/>
    <col min="7" max="7" width="8.5" style="1" customWidth="1"/>
    <col min="8" max="16384" width="9" style="1"/>
  </cols>
  <sheetData>
    <row r="1" spans="1:9" ht="24.75" customHeight="1" x14ac:dyDescent="0.15">
      <c r="G1" s="9" t="s">
        <v>28</v>
      </c>
    </row>
    <row r="2" spans="1:9" s="4" customFormat="1" ht="24.75" customHeight="1" x14ac:dyDescent="0.15">
      <c r="G2" s="184" t="s">
        <v>2</v>
      </c>
    </row>
    <row r="3" spans="1:9" s="4" customFormat="1" ht="24.75" customHeight="1" x14ac:dyDescent="0.15"/>
    <row r="4" spans="1:9" ht="24.75" customHeight="1" x14ac:dyDescent="0.15">
      <c r="A4" s="1" t="s">
        <v>46</v>
      </c>
    </row>
    <row r="5" spans="1:9" ht="24.75" customHeight="1" x14ac:dyDescent="0.15">
      <c r="A5" s="1" t="str">
        <f>"　　"&amp;基本情報!C16&amp;"　様"</f>
        <v>　　仙台市水道事業管理者　〇〇 〇〇　様</v>
      </c>
    </row>
    <row r="7" spans="1:9" ht="24.75" customHeight="1" x14ac:dyDescent="0.15">
      <c r="A7" s="1" t="s">
        <v>0</v>
      </c>
      <c r="D7" s="1" t="s">
        <v>5</v>
      </c>
      <c r="E7" s="220" t="str">
        <f>基本情報!C12</f>
        <v>株式会社　〇〇建設</v>
      </c>
      <c r="F7" s="220"/>
      <c r="G7" s="220"/>
    </row>
    <row r="8" spans="1:9" ht="24.75" customHeight="1" x14ac:dyDescent="0.15">
      <c r="D8" s="1" t="s">
        <v>6</v>
      </c>
      <c r="E8" s="220" t="str">
        <f>基本情報!C13</f>
        <v>代表取締役　〇〇　〇〇</v>
      </c>
      <c r="F8" s="220"/>
      <c r="G8" s="220"/>
    </row>
    <row r="10" spans="1:9" ht="24.75" customHeight="1" x14ac:dyDescent="0.15">
      <c r="B10" s="221" t="str">
        <f>工事名&amp;"係る"</f>
        <v>管整２０XX-XX号　✕○✕○工事係る</v>
      </c>
      <c r="C10" s="221"/>
      <c r="D10" s="221"/>
      <c r="E10" s="221"/>
      <c r="F10" s="221"/>
      <c r="G10" s="3"/>
    </row>
    <row r="11" spans="1:9" ht="24.75" customHeight="1" x14ac:dyDescent="0.15">
      <c r="B11" s="222" t="s">
        <v>252</v>
      </c>
      <c r="C11" s="222"/>
      <c r="D11" s="222"/>
      <c r="E11" s="222"/>
      <c r="F11" s="222"/>
      <c r="G11" s="3"/>
    </row>
    <row r="14" spans="1:9" ht="24.75" customHeight="1" x14ac:dyDescent="0.15">
      <c r="A14" s="223" t="str">
        <f>"　標記について，"&amp;TEXT(基本情報!C9,"ggge年m月d日")&amp;"付け契約締結した標記工事について，契約当初に比べて工期内に主要な工事材料の価格に変更が生じたので，契約書第２５条第５項に基づき請負代金額の変更を下記の通り請求します。"</f>
        <v>　標記について，令和4年8月1日付け契約締結した標記工事について，契約当初に比べて工期内に主要な工事材料の価格に変更が生じたので，契約書第２５条第５項に基づき請負代金額の変更を下記の通り請求します。</v>
      </c>
      <c r="B14" s="223"/>
      <c r="C14" s="223"/>
      <c r="D14" s="223"/>
      <c r="E14" s="223"/>
      <c r="F14" s="223"/>
      <c r="G14" s="223"/>
      <c r="I14" s="3"/>
    </row>
    <row r="15" spans="1:9" ht="24.75" customHeight="1" x14ac:dyDescent="0.15">
      <c r="A15" s="223"/>
      <c r="B15" s="223"/>
      <c r="C15" s="223"/>
      <c r="D15" s="223"/>
      <c r="E15" s="223"/>
      <c r="F15" s="223"/>
      <c r="G15" s="223"/>
    </row>
    <row r="16" spans="1:9" ht="24.75" customHeight="1" x14ac:dyDescent="0.15">
      <c r="A16" s="2"/>
      <c r="B16" s="2"/>
    </row>
    <row r="17" spans="1:7" ht="24.75" customHeight="1" x14ac:dyDescent="0.15">
      <c r="A17" s="222" t="s">
        <v>21</v>
      </c>
      <c r="B17" s="222"/>
      <c r="C17" s="222"/>
      <c r="D17" s="222"/>
      <c r="E17" s="222"/>
      <c r="F17" s="222"/>
      <c r="G17" s="222"/>
    </row>
    <row r="18" spans="1:7" ht="24.75" customHeight="1" x14ac:dyDescent="0.15">
      <c r="A18" s="2"/>
      <c r="B18" s="2"/>
    </row>
    <row r="19" spans="1:7" ht="24.75" customHeight="1" x14ac:dyDescent="0.15">
      <c r="A19" s="5" t="s">
        <v>10</v>
      </c>
      <c r="B19" s="2" t="s">
        <v>1</v>
      </c>
      <c r="C19" s="224" t="str">
        <f>基本情報!C5</f>
        <v>✕○✕○工事</v>
      </c>
      <c r="D19" s="224"/>
      <c r="E19" s="224"/>
      <c r="F19" s="224"/>
    </row>
    <row r="20" spans="1:7" ht="24.75" customHeight="1" x14ac:dyDescent="0.15">
      <c r="A20" s="5" t="s">
        <v>11</v>
      </c>
      <c r="B20" s="2" t="s">
        <v>22</v>
      </c>
      <c r="C20" s="225">
        <f>基本情報!C6</f>
        <v>123456000</v>
      </c>
      <c r="D20" s="225"/>
      <c r="E20" s="225"/>
      <c r="F20" s="225"/>
    </row>
    <row r="21" spans="1:7" ht="24.75" customHeight="1" x14ac:dyDescent="0.15">
      <c r="A21" s="5" t="s">
        <v>12</v>
      </c>
      <c r="B21" s="2" t="s">
        <v>17</v>
      </c>
      <c r="C21" s="226" t="str">
        <f>TEXT(基本情報!C10,"ggge年m月d日")&amp;"　から"</f>
        <v>令和4年8月2日　から</v>
      </c>
      <c r="D21" s="226"/>
      <c r="E21" s="226"/>
      <c r="F21" s="226"/>
    </row>
    <row r="22" spans="1:7" ht="24.75" customHeight="1" x14ac:dyDescent="0.15">
      <c r="A22" s="5"/>
      <c r="B22" s="2"/>
      <c r="C22" s="226" t="str">
        <f>TEXT(基本情報!C11,"ggge年m月d日")&amp;"　まで"</f>
        <v>令和5年3月31日　まで</v>
      </c>
      <c r="D22" s="226"/>
      <c r="E22" s="226"/>
      <c r="F22" s="226"/>
    </row>
    <row r="23" spans="1:7" ht="24.75" customHeight="1" x14ac:dyDescent="0.15">
      <c r="A23" s="5" t="s">
        <v>13</v>
      </c>
      <c r="B23" s="227" t="s">
        <v>24</v>
      </c>
      <c r="C23" s="227"/>
      <c r="D23" s="227"/>
    </row>
    <row r="24" spans="1:7" ht="24.75" customHeight="1" x14ac:dyDescent="0.15">
      <c r="A24" s="5"/>
      <c r="B24" s="7"/>
      <c r="C24" s="219" t="s">
        <v>25</v>
      </c>
      <c r="D24" s="219"/>
      <c r="E24" s="219"/>
      <c r="F24" s="219"/>
    </row>
    <row r="25" spans="1:7" ht="24.75" customHeight="1" x14ac:dyDescent="0.15">
      <c r="A25" s="5"/>
      <c r="B25" s="7"/>
    </row>
    <row r="26" spans="1:7" ht="24.75" customHeight="1" x14ac:dyDescent="0.15">
      <c r="A26" s="5" t="s">
        <v>14</v>
      </c>
      <c r="B26" s="2" t="s">
        <v>26</v>
      </c>
      <c r="C26" s="224"/>
      <c r="D26" s="224"/>
      <c r="E26" s="224"/>
      <c r="F26" s="224"/>
    </row>
    <row r="27" spans="1:7" ht="24.75" customHeight="1" x14ac:dyDescent="0.15">
      <c r="A27" s="5"/>
      <c r="B27" s="2"/>
      <c r="C27" s="228"/>
      <c r="D27" s="228"/>
      <c r="E27" s="228"/>
      <c r="F27" s="228"/>
    </row>
    <row r="28" spans="1:7" ht="24.75" customHeight="1" x14ac:dyDescent="0.15">
      <c r="A28" s="5" t="s">
        <v>262</v>
      </c>
      <c r="B28" s="2" t="s">
        <v>263</v>
      </c>
      <c r="C28" s="224"/>
      <c r="D28" s="224"/>
      <c r="E28" s="224"/>
      <c r="F28" s="224"/>
    </row>
    <row r="29" spans="1:7" ht="24.75" customHeight="1" x14ac:dyDescent="0.15">
      <c r="A29" s="5"/>
      <c r="B29" s="2"/>
      <c r="C29" s="229" t="s">
        <v>275</v>
      </c>
      <c r="D29" s="229"/>
      <c r="E29" s="229"/>
      <c r="F29" s="229"/>
    </row>
    <row r="30" spans="1:7" ht="24.75" customHeight="1" x14ac:dyDescent="0.15">
      <c r="A30" s="230" t="s">
        <v>276</v>
      </c>
      <c r="B30" s="230"/>
      <c r="C30" s="230"/>
      <c r="D30" s="230"/>
      <c r="E30" s="230"/>
      <c r="F30" s="230"/>
      <c r="G30" s="230"/>
    </row>
    <row r="31" spans="1:7" ht="24.75" customHeight="1" x14ac:dyDescent="0.15">
      <c r="A31" s="230"/>
      <c r="B31" s="230"/>
      <c r="C31" s="230"/>
      <c r="D31" s="230"/>
      <c r="E31" s="230"/>
      <c r="F31" s="230"/>
      <c r="G31" s="230"/>
    </row>
  </sheetData>
  <mergeCells count="17">
    <mergeCell ref="A17:G17"/>
    <mergeCell ref="C19:F19"/>
    <mergeCell ref="C20:F20"/>
    <mergeCell ref="C21:F21"/>
    <mergeCell ref="A30:G31"/>
    <mergeCell ref="B23:D23"/>
    <mergeCell ref="C27:F27"/>
    <mergeCell ref="C26:F26"/>
    <mergeCell ref="C22:F22"/>
    <mergeCell ref="C24:F24"/>
    <mergeCell ref="C28:F28"/>
    <mergeCell ref="C29:F29"/>
    <mergeCell ref="E7:G7"/>
    <mergeCell ref="E8:G8"/>
    <mergeCell ref="B11:F11"/>
    <mergeCell ref="B10:F10"/>
    <mergeCell ref="A14:G15"/>
  </mergeCells>
  <phoneticPr fontId="1"/>
  <pageMargins left="0.9055118110236221" right="0.31496062992125984" top="0.9448818897637796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5"/>
  <sheetViews>
    <sheetView showGridLines="0" view="pageBreakPreview" zoomScaleNormal="85" zoomScaleSheetLayoutView="100" workbookViewId="0">
      <selection activeCell="A5" sqref="A5:K5"/>
    </sheetView>
  </sheetViews>
  <sheetFormatPr defaultRowHeight="10.5" x14ac:dyDescent="0.15"/>
  <cols>
    <col min="1" max="1" width="9" style="24" customWidth="1"/>
    <col min="2" max="2" width="6" style="24" bestFit="1" customWidth="1"/>
    <col min="3" max="3" width="4.5" style="24" bestFit="1" customWidth="1"/>
    <col min="4" max="4" width="8.25" style="24" bestFit="1" customWidth="1"/>
    <col min="5" max="5" width="9.75" style="24" bestFit="1" customWidth="1"/>
    <col min="6" max="6" width="13.875" style="24" bestFit="1" customWidth="1"/>
    <col min="7" max="7" width="9.75" style="24" bestFit="1" customWidth="1"/>
    <col min="8" max="8" width="13.875" style="24" bestFit="1" customWidth="1"/>
    <col min="9" max="9" width="8.25" style="24" bestFit="1" customWidth="1"/>
    <col min="10" max="10" width="13.875" style="24" bestFit="1" customWidth="1"/>
    <col min="11" max="11" width="12.25" style="24" bestFit="1" customWidth="1"/>
    <col min="12" max="12" width="9" style="24" customWidth="1"/>
    <col min="13" max="16384" width="9" style="24"/>
  </cols>
  <sheetData>
    <row r="1" spans="1:11" s="11" customFormat="1" ht="13.5" customHeight="1" x14ac:dyDescent="0.15">
      <c r="K1" s="10" t="s">
        <v>44</v>
      </c>
    </row>
    <row r="2" spans="1:11" s="11" customFormat="1" ht="13.5" customHeight="1" x14ac:dyDescent="0.15">
      <c r="K2" s="13"/>
    </row>
    <row r="3" spans="1:11" s="11" customFormat="1" ht="13.5" customHeight="1" x14ac:dyDescent="0.15">
      <c r="J3" s="235" t="s">
        <v>29</v>
      </c>
      <c r="K3" s="235"/>
    </row>
    <row r="4" spans="1:11" s="11" customFormat="1" ht="13.5" customHeight="1" x14ac:dyDescent="0.15"/>
    <row r="5" spans="1:11" ht="17.25" x14ac:dyDescent="0.15">
      <c r="A5" s="236" t="s">
        <v>98</v>
      </c>
      <c r="B5" s="236"/>
      <c r="C5" s="236"/>
      <c r="D5" s="236"/>
      <c r="E5" s="236"/>
      <c r="F5" s="236"/>
      <c r="G5" s="236"/>
      <c r="H5" s="236"/>
      <c r="I5" s="236"/>
      <c r="J5" s="236"/>
      <c r="K5" s="236"/>
    </row>
    <row r="6" spans="1:11" s="11" customFormat="1" ht="13.5" customHeight="1" x14ac:dyDescent="0.15">
      <c r="B6" s="14"/>
      <c r="C6" s="14"/>
      <c r="D6" s="14"/>
      <c r="E6" s="14"/>
      <c r="F6" s="14"/>
      <c r="G6" s="14"/>
      <c r="H6" s="14"/>
      <c r="I6" s="14"/>
      <c r="J6" s="14"/>
      <c r="K6" s="14"/>
    </row>
    <row r="7" spans="1:11" s="11" customFormat="1" ht="13.5" customHeight="1" x14ac:dyDescent="0.15">
      <c r="A7" s="15" t="s">
        <v>46</v>
      </c>
      <c r="B7" s="15"/>
      <c r="C7" s="15"/>
      <c r="D7" s="16"/>
      <c r="E7" s="16"/>
      <c r="F7" s="16"/>
      <c r="G7" s="16"/>
      <c r="H7" s="16"/>
      <c r="I7" s="17"/>
    </row>
    <row r="8" spans="1:11" s="11" customFormat="1" ht="13.5" customHeight="1" x14ac:dyDescent="0.15">
      <c r="A8" s="15" t="str">
        <f>"　　"&amp;基本情報!C16&amp;"　様"</f>
        <v>　　仙台市水道事業管理者　〇〇 〇〇　様</v>
      </c>
      <c r="B8" s="15"/>
      <c r="C8" s="15"/>
      <c r="D8" s="17"/>
      <c r="E8" s="17"/>
      <c r="F8" s="17"/>
      <c r="G8" s="17"/>
      <c r="H8" s="17"/>
      <c r="I8" s="17"/>
    </row>
    <row r="9" spans="1:11" s="11" customFormat="1" ht="13.5" customHeight="1" x14ac:dyDescent="0.15">
      <c r="A9" s="17"/>
      <c r="B9" s="17"/>
      <c r="C9" s="17"/>
      <c r="D9" s="17"/>
      <c r="E9" s="17"/>
      <c r="F9" s="17"/>
      <c r="G9" s="17"/>
      <c r="H9" s="17"/>
      <c r="I9" s="17"/>
      <c r="J9" s="17"/>
      <c r="K9" s="18"/>
    </row>
    <row r="10" spans="1:11" s="11" customFormat="1" ht="13.5" customHeight="1" x14ac:dyDescent="0.15">
      <c r="A10" s="17"/>
      <c r="B10" s="17"/>
      <c r="C10" s="17"/>
      <c r="D10" s="17"/>
      <c r="E10" s="17"/>
      <c r="F10" s="17"/>
      <c r="G10" s="17"/>
      <c r="H10" s="17"/>
      <c r="I10" s="17"/>
      <c r="J10" s="17"/>
      <c r="K10" s="18"/>
    </row>
    <row r="11" spans="1:11" s="11" customFormat="1" ht="18" customHeight="1" x14ac:dyDescent="0.15">
      <c r="A11" s="17"/>
      <c r="B11" s="17"/>
      <c r="C11" s="17"/>
      <c r="D11" s="17"/>
      <c r="E11" s="17"/>
      <c r="F11" s="17"/>
      <c r="H11" s="12" t="s">
        <v>5</v>
      </c>
    </row>
    <row r="12" spans="1:11" s="11" customFormat="1" ht="18" customHeight="1" x14ac:dyDescent="0.15">
      <c r="A12" s="17"/>
      <c r="B12" s="17"/>
      <c r="C12" s="17"/>
      <c r="D12" s="17"/>
      <c r="E12" s="17"/>
      <c r="F12" s="17"/>
      <c r="H12" s="12" t="s">
        <v>81</v>
      </c>
      <c r="I12" s="237" t="str">
        <f>基本情報!C12</f>
        <v>株式会社　〇〇建設</v>
      </c>
      <c r="J12" s="237"/>
      <c r="K12" s="237"/>
    </row>
    <row r="13" spans="1:11" s="11" customFormat="1" ht="18" customHeight="1" x14ac:dyDescent="0.15">
      <c r="A13" s="17"/>
      <c r="B13" s="17"/>
      <c r="C13" s="17"/>
      <c r="D13" s="17"/>
      <c r="E13" s="17"/>
      <c r="F13" s="17"/>
      <c r="H13" s="12" t="s">
        <v>82</v>
      </c>
      <c r="I13" s="237" t="str">
        <f>基本情報!C13</f>
        <v>代表取締役　〇〇　〇〇</v>
      </c>
      <c r="J13" s="237"/>
      <c r="K13" s="237"/>
    </row>
    <row r="14" spans="1:11" s="11" customFormat="1" ht="13.5" customHeight="1" x14ac:dyDescent="0.15">
      <c r="K14" s="19"/>
    </row>
    <row r="15" spans="1:11" s="11" customFormat="1" ht="15" customHeight="1" x14ac:dyDescent="0.15">
      <c r="A15" s="234" t="s">
        <v>253</v>
      </c>
      <c r="B15" s="234"/>
      <c r="C15" s="234"/>
      <c r="D15" s="234"/>
      <c r="E15" s="234"/>
      <c r="F15" s="234"/>
      <c r="G15" s="234"/>
      <c r="H15" s="234"/>
      <c r="I15" s="234"/>
      <c r="J15" s="234"/>
      <c r="K15" s="234"/>
    </row>
    <row r="16" spans="1:11" s="11" customFormat="1" ht="9" customHeight="1" x14ac:dyDescent="0.15">
      <c r="A16" s="17"/>
      <c r="B16" s="17"/>
      <c r="C16" s="17"/>
      <c r="D16" s="17"/>
      <c r="E16" s="17"/>
      <c r="F16" s="17"/>
      <c r="G16" s="17"/>
      <c r="H16" s="17"/>
      <c r="I16" s="17"/>
      <c r="J16" s="17"/>
      <c r="K16" s="19"/>
    </row>
    <row r="17" spans="1:11" s="11" customFormat="1" ht="21" customHeight="1" x14ac:dyDescent="0.15">
      <c r="A17" s="16" t="s">
        <v>80</v>
      </c>
      <c r="B17" s="238" t="str">
        <f>工事名</f>
        <v>管整２０XX-XX号　✕○✕○工事</v>
      </c>
      <c r="C17" s="238"/>
      <c r="D17" s="238"/>
      <c r="E17" s="238"/>
      <c r="F17" s="238"/>
      <c r="G17" s="238"/>
      <c r="H17" s="238"/>
      <c r="I17" s="238"/>
      <c r="J17" s="238"/>
      <c r="K17" s="238"/>
    </row>
    <row r="18" spans="1:11" ht="13.5" customHeight="1" x14ac:dyDescent="0.15">
      <c r="A18" s="39"/>
      <c r="B18" s="39"/>
      <c r="C18" s="39"/>
      <c r="D18" s="39"/>
      <c r="E18" s="39"/>
      <c r="F18" s="39"/>
      <c r="G18" s="39"/>
      <c r="H18" s="39"/>
      <c r="I18" s="39"/>
      <c r="J18" s="39"/>
      <c r="K18" s="39"/>
    </row>
    <row r="19" spans="1:11" ht="25.5" customHeight="1" x14ac:dyDescent="0.15">
      <c r="A19" s="40" t="s">
        <v>31</v>
      </c>
      <c r="B19" s="40" t="s">
        <v>32</v>
      </c>
      <c r="C19" s="40" t="s">
        <v>33</v>
      </c>
      <c r="D19" s="40" t="s">
        <v>38</v>
      </c>
      <c r="E19" s="40" t="s">
        <v>39</v>
      </c>
      <c r="F19" s="40" t="s">
        <v>40</v>
      </c>
      <c r="G19" s="40" t="s">
        <v>41</v>
      </c>
      <c r="H19" s="40" t="s">
        <v>42</v>
      </c>
      <c r="I19" s="22" t="s">
        <v>35</v>
      </c>
      <c r="J19" s="23" t="s">
        <v>43</v>
      </c>
      <c r="K19" s="40" t="s">
        <v>36</v>
      </c>
    </row>
    <row r="20" spans="1:11" ht="18.75" customHeight="1" x14ac:dyDescent="0.15">
      <c r="A20" s="32" t="s">
        <v>50</v>
      </c>
      <c r="B20" s="33"/>
      <c r="C20" s="34"/>
      <c r="D20" s="34"/>
      <c r="E20" s="34"/>
      <c r="F20" s="34"/>
      <c r="G20" s="34"/>
      <c r="H20" s="34"/>
      <c r="I20" s="35"/>
      <c r="J20" s="36"/>
      <c r="K20" s="32"/>
    </row>
    <row r="21" spans="1:11" ht="18.75" customHeight="1" x14ac:dyDescent="0.15">
      <c r="A21" s="34" t="s">
        <v>51</v>
      </c>
      <c r="B21" s="34" t="s">
        <v>52</v>
      </c>
      <c r="C21" s="34" t="s">
        <v>53</v>
      </c>
      <c r="D21" s="37" t="s">
        <v>54</v>
      </c>
      <c r="E21" s="37" t="s">
        <v>56</v>
      </c>
      <c r="F21" s="37" t="s">
        <v>57</v>
      </c>
      <c r="G21" s="37" t="s">
        <v>56</v>
      </c>
      <c r="H21" s="37" t="s">
        <v>57</v>
      </c>
      <c r="I21" s="35" t="s">
        <v>59</v>
      </c>
      <c r="J21" s="37" t="s">
        <v>57</v>
      </c>
      <c r="K21" s="32"/>
    </row>
    <row r="22" spans="1:11" ht="18.75" customHeight="1" x14ac:dyDescent="0.15">
      <c r="A22" s="34" t="s">
        <v>51</v>
      </c>
      <c r="B22" s="34" t="s">
        <v>52</v>
      </c>
      <c r="C22" s="34" t="s">
        <v>53</v>
      </c>
      <c r="D22" s="37" t="s">
        <v>54</v>
      </c>
      <c r="E22" s="37" t="s">
        <v>56</v>
      </c>
      <c r="F22" s="37" t="s">
        <v>57</v>
      </c>
      <c r="G22" s="37" t="s">
        <v>56</v>
      </c>
      <c r="H22" s="37" t="s">
        <v>57</v>
      </c>
      <c r="I22" s="35" t="s">
        <v>59</v>
      </c>
      <c r="J22" s="37" t="s">
        <v>57</v>
      </c>
      <c r="K22" s="32"/>
    </row>
    <row r="23" spans="1:11" ht="18.75" customHeight="1" x14ac:dyDescent="0.15">
      <c r="A23" s="34"/>
      <c r="B23" s="38"/>
      <c r="C23" s="34"/>
      <c r="D23" s="37" t="s">
        <v>55</v>
      </c>
      <c r="E23" s="37" t="s">
        <v>56</v>
      </c>
      <c r="F23" s="37" t="s">
        <v>58</v>
      </c>
      <c r="G23" s="37" t="s">
        <v>56</v>
      </c>
      <c r="H23" s="37" t="s">
        <v>58</v>
      </c>
      <c r="I23" s="35"/>
      <c r="J23" s="37" t="s">
        <v>58</v>
      </c>
      <c r="K23" s="35" t="s">
        <v>60</v>
      </c>
    </row>
    <row r="24" spans="1:11" ht="18.75" customHeight="1" x14ac:dyDescent="0.15">
      <c r="A24" s="34"/>
      <c r="B24" s="38"/>
      <c r="C24" s="34"/>
      <c r="D24" s="34"/>
      <c r="E24" s="34"/>
      <c r="F24" s="34"/>
      <c r="G24" s="34"/>
      <c r="H24" s="34"/>
      <c r="I24" s="35"/>
      <c r="J24" s="36"/>
      <c r="K24" s="32"/>
    </row>
    <row r="25" spans="1:11" ht="18.75" customHeight="1" x14ac:dyDescent="0.15">
      <c r="A25" s="34" t="s">
        <v>51</v>
      </c>
      <c r="B25" s="34" t="s">
        <v>52</v>
      </c>
      <c r="C25" s="34" t="s">
        <v>53</v>
      </c>
      <c r="D25" s="37" t="s">
        <v>54</v>
      </c>
      <c r="E25" s="37" t="s">
        <v>56</v>
      </c>
      <c r="F25" s="37" t="s">
        <v>57</v>
      </c>
      <c r="G25" s="37" t="s">
        <v>56</v>
      </c>
      <c r="H25" s="37" t="s">
        <v>57</v>
      </c>
      <c r="I25" s="35" t="s">
        <v>61</v>
      </c>
      <c r="J25" s="37" t="s">
        <v>57</v>
      </c>
      <c r="K25" s="32"/>
    </row>
    <row r="26" spans="1:11" ht="18.75" customHeight="1" x14ac:dyDescent="0.15">
      <c r="A26" s="34" t="s">
        <v>51</v>
      </c>
      <c r="B26" s="34" t="s">
        <v>52</v>
      </c>
      <c r="C26" s="34" t="s">
        <v>53</v>
      </c>
      <c r="D26" s="37" t="s">
        <v>54</v>
      </c>
      <c r="E26" s="37" t="s">
        <v>56</v>
      </c>
      <c r="F26" s="37" t="s">
        <v>57</v>
      </c>
      <c r="G26" s="37" t="s">
        <v>56</v>
      </c>
      <c r="H26" s="37" t="s">
        <v>57</v>
      </c>
      <c r="I26" s="35" t="s">
        <v>61</v>
      </c>
      <c r="J26" s="37" t="s">
        <v>57</v>
      </c>
      <c r="K26" s="32"/>
    </row>
    <row r="27" spans="1:11" ht="18.75" customHeight="1" x14ac:dyDescent="0.15">
      <c r="A27" s="34"/>
      <c r="B27" s="38"/>
      <c r="C27" s="34"/>
      <c r="D27" s="37" t="s">
        <v>55</v>
      </c>
      <c r="E27" s="37" t="s">
        <v>56</v>
      </c>
      <c r="F27" s="37" t="s">
        <v>58</v>
      </c>
      <c r="G27" s="37" t="s">
        <v>56</v>
      </c>
      <c r="H27" s="37" t="s">
        <v>58</v>
      </c>
      <c r="I27" s="35"/>
      <c r="J27" s="37" t="s">
        <v>58</v>
      </c>
      <c r="K27" s="35" t="s">
        <v>62</v>
      </c>
    </row>
    <row r="28" spans="1:11" ht="18.75" customHeight="1" x14ac:dyDescent="0.15">
      <c r="A28" s="34"/>
      <c r="B28" s="33"/>
      <c r="C28" s="34"/>
      <c r="D28" s="34"/>
      <c r="E28" s="34"/>
      <c r="F28" s="34"/>
      <c r="G28" s="34"/>
      <c r="H28" s="34"/>
      <c r="I28" s="35"/>
      <c r="J28" s="36"/>
      <c r="K28" s="32"/>
    </row>
    <row r="29" spans="1:11" ht="18.75" customHeight="1" x14ac:dyDescent="0.15">
      <c r="A29" s="34" t="s">
        <v>63</v>
      </c>
      <c r="B29" s="34" t="s">
        <v>52</v>
      </c>
      <c r="C29" s="34" t="s">
        <v>53</v>
      </c>
      <c r="D29" s="37" t="s">
        <v>54</v>
      </c>
      <c r="E29" s="37" t="s">
        <v>56</v>
      </c>
      <c r="F29" s="37" t="s">
        <v>58</v>
      </c>
      <c r="G29" s="37" t="s">
        <v>56</v>
      </c>
      <c r="H29" s="37" t="s">
        <v>58</v>
      </c>
      <c r="I29" s="35"/>
      <c r="J29" s="37" t="s">
        <v>58</v>
      </c>
      <c r="K29" s="34" t="s">
        <v>64</v>
      </c>
    </row>
    <row r="30" spans="1:11" ht="18.75" customHeight="1" x14ac:dyDescent="0.15">
      <c r="A30" s="34"/>
      <c r="B30" s="38"/>
      <c r="C30" s="38"/>
      <c r="D30" s="38"/>
      <c r="E30" s="38"/>
      <c r="F30" s="38"/>
      <c r="G30" s="38"/>
      <c r="H30" s="38"/>
      <c r="I30" s="35"/>
      <c r="J30" s="36"/>
      <c r="K30" s="32"/>
    </row>
    <row r="31" spans="1:11" ht="18.75" customHeight="1" x14ac:dyDescent="0.15">
      <c r="A31" s="231" t="s">
        <v>65</v>
      </c>
      <c r="B31" s="232"/>
      <c r="C31" s="233"/>
      <c r="D31" s="38"/>
      <c r="E31" s="38"/>
      <c r="F31" s="37" t="s">
        <v>58</v>
      </c>
      <c r="G31" s="38"/>
      <c r="H31" s="37" t="s">
        <v>58</v>
      </c>
      <c r="I31" s="35"/>
      <c r="J31" s="37" t="s">
        <v>58</v>
      </c>
      <c r="K31" s="32"/>
    </row>
    <row r="32" spans="1:11" ht="18.75" customHeight="1" x14ac:dyDescent="0.15">
      <c r="A32" s="34"/>
      <c r="B32" s="38"/>
      <c r="C32" s="38"/>
      <c r="D32" s="38"/>
      <c r="E32" s="38"/>
      <c r="F32" s="38"/>
      <c r="G32" s="38"/>
      <c r="H32" s="38"/>
      <c r="I32" s="38"/>
      <c r="J32" s="36"/>
      <c r="K32" s="32"/>
    </row>
    <row r="33" spans="1:11" ht="18.75" customHeight="1" x14ac:dyDescent="0.15">
      <c r="A33" s="34" t="s">
        <v>67</v>
      </c>
      <c r="B33" s="34" t="s">
        <v>52</v>
      </c>
      <c r="C33" s="34" t="s">
        <v>66</v>
      </c>
      <c r="D33" s="37" t="s">
        <v>69</v>
      </c>
      <c r="E33" s="37" t="s">
        <v>54</v>
      </c>
      <c r="F33" s="37" t="s">
        <v>56</v>
      </c>
      <c r="G33" s="37" t="s">
        <v>54</v>
      </c>
      <c r="H33" s="37" t="s">
        <v>56</v>
      </c>
      <c r="I33" s="35" t="s">
        <v>61</v>
      </c>
      <c r="J33" s="37" t="s">
        <v>56</v>
      </c>
      <c r="K33" s="32"/>
    </row>
    <row r="34" spans="1:11" ht="18.75" customHeight="1" x14ac:dyDescent="0.15">
      <c r="A34" s="34" t="s">
        <v>67</v>
      </c>
      <c r="B34" s="34" t="s">
        <v>52</v>
      </c>
      <c r="C34" s="34" t="s">
        <v>66</v>
      </c>
      <c r="D34" s="37" t="s">
        <v>69</v>
      </c>
      <c r="E34" s="37" t="s">
        <v>54</v>
      </c>
      <c r="F34" s="37" t="s">
        <v>56</v>
      </c>
      <c r="G34" s="37" t="s">
        <v>54</v>
      </c>
      <c r="H34" s="37" t="s">
        <v>56</v>
      </c>
      <c r="I34" s="35" t="s">
        <v>61</v>
      </c>
      <c r="J34" s="37" t="s">
        <v>56</v>
      </c>
      <c r="K34" s="32"/>
    </row>
    <row r="35" spans="1:11" ht="18.75" customHeight="1" x14ac:dyDescent="0.15">
      <c r="A35" s="34"/>
      <c r="B35" s="38"/>
      <c r="C35" s="34"/>
      <c r="D35" s="37" t="s">
        <v>70</v>
      </c>
      <c r="E35" s="37" t="s">
        <v>54</v>
      </c>
      <c r="F35" s="37" t="s">
        <v>57</v>
      </c>
      <c r="G35" s="37" t="s">
        <v>54</v>
      </c>
      <c r="H35" s="37" t="s">
        <v>57</v>
      </c>
      <c r="I35" s="35"/>
      <c r="J35" s="37" t="s">
        <v>57</v>
      </c>
      <c r="K35" s="35" t="s">
        <v>62</v>
      </c>
    </row>
    <row r="36" spans="1:11" ht="18.75" customHeight="1" x14ac:dyDescent="0.15">
      <c r="A36" s="34"/>
      <c r="B36" s="33"/>
      <c r="C36" s="34"/>
      <c r="D36" s="34"/>
      <c r="E36" s="34"/>
      <c r="F36" s="34"/>
      <c r="G36" s="34"/>
      <c r="H36" s="34"/>
      <c r="I36" s="35"/>
      <c r="J36" s="36"/>
      <c r="K36" s="32"/>
    </row>
    <row r="37" spans="1:11" ht="18.75" customHeight="1" x14ac:dyDescent="0.15">
      <c r="A37" s="34" t="s">
        <v>68</v>
      </c>
      <c r="B37" s="34" t="s">
        <v>52</v>
      </c>
      <c r="C37" s="34" t="s">
        <v>66</v>
      </c>
      <c r="D37" s="37" t="s">
        <v>70</v>
      </c>
      <c r="E37" s="37" t="s">
        <v>54</v>
      </c>
      <c r="F37" s="37" t="s">
        <v>57</v>
      </c>
      <c r="G37" s="37" t="s">
        <v>54</v>
      </c>
      <c r="H37" s="37" t="s">
        <v>57</v>
      </c>
      <c r="I37" s="35"/>
      <c r="J37" s="37" t="s">
        <v>57</v>
      </c>
      <c r="K37" s="34" t="s">
        <v>71</v>
      </c>
    </row>
    <row r="38" spans="1:11" ht="18.75" customHeight="1" x14ac:dyDescent="0.15">
      <c r="A38" s="34"/>
      <c r="B38" s="38"/>
      <c r="C38" s="34"/>
      <c r="D38" s="34"/>
      <c r="E38" s="34"/>
      <c r="F38" s="34"/>
      <c r="G38" s="34"/>
      <c r="H38" s="34"/>
      <c r="I38" s="35"/>
      <c r="J38" s="36"/>
      <c r="K38" s="32"/>
    </row>
    <row r="39" spans="1:11" ht="18.75" customHeight="1" x14ac:dyDescent="0.15">
      <c r="A39" s="34" t="s">
        <v>72</v>
      </c>
      <c r="B39" s="34" t="s">
        <v>52</v>
      </c>
      <c r="C39" s="34" t="s">
        <v>66</v>
      </c>
      <c r="D39" s="37" t="s">
        <v>69</v>
      </c>
      <c r="E39" s="37" t="s">
        <v>54</v>
      </c>
      <c r="F39" s="37" t="s">
        <v>56</v>
      </c>
      <c r="G39" s="37" t="s">
        <v>54</v>
      </c>
      <c r="H39" s="37" t="s">
        <v>56</v>
      </c>
      <c r="I39" s="35" t="s">
        <v>73</v>
      </c>
      <c r="J39" s="37" t="s">
        <v>56</v>
      </c>
      <c r="K39" s="32"/>
    </row>
    <row r="40" spans="1:11" ht="18.75" customHeight="1" x14ac:dyDescent="0.15">
      <c r="A40" s="34" t="s">
        <v>72</v>
      </c>
      <c r="B40" s="34" t="s">
        <v>52</v>
      </c>
      <c r="C40" s="34" t="s">
        <v>66</v>
      </c>
      <c r="D40" s="37" t="s">
        <v>69</v>
      </c>
      <c r="E40" s="37" t="s">
        <v>54</v>
      </c>
      <c r="F40" s="37" t="s">
        <v>56</v>
      </c>
      <c r="G40" s="37" t="s">
        <v>54</v>
      </c>
      <c r="H40" s="37" t="s">
        <v>56</v>
      </c>
      <c r="I40" s="35" t="s">
        <v>73</v>
      </c>
      <c r="J40" s="37" t="s">
        <v>56</v>
      </c>
      <c r="K40" s="32"/>
    </row>
    <row r="41" spans="1:11" ht="18.75" customHeight="1" x14ac:dyDescent="0.15">
      <c r="A41" s="34"/>
      <c r="B41" s="38"/>
      <c r="C41" s="34"/>
      <c r="D41" s="37" t="s">
        <v>70</v>
      </c>
      <c r="E41" s="37" t="s">
        <v>54</v>
      </c>
      <c r="F41" s="37" t="s">
        <v>57</v>
      </c>
      <c r="G41" s="37" t="s">
        <v>54</v>
      </c>
      <c r="H41" s="37" t="s">
        <v>57</v>
      </c>
      <c r="I41" s="35"/>
      <c r="J41" s="37" t="s">
        <v>57</v>
      </c>
      <c r="K41" s="35" t="s">
        <v>76</v>
      </c>
    </row>
    <row r="42" spans="1:11" ht="18.75" customHeight="1" x14ac:dyDescent="0.15">
      <c r="A42" s="34"/>
      <c r="B42" s="33"/>
      <c r="C42" s="34"/>
      <c r="D42" s="34"/>
      <c r="E42" s="34"/>
      <c r="F42" s="34"/>
      <c r="G42" s="34"/>
      <c r="H42" s="34"/>
      <c r="I42" s="35"/>
      <c r="J42" s="36"/>
      <c r="K42" s="32"/>
    </row>
    <row r="43" spans="1:11" ht="18.75" customHeight="1" x14ac:dyDescent="0.15">
      <c r="A43" s="34" t="s">
        <v>74</v>
      </c>
      <c r="B43" s="34" t="s">
        <v>52</v>
      </c>
      <c r="C43" s="34" t="s">
        <v>66</v>
      </c>
      <c r="D43" s="37" t="s">
        <v>70</v>
      </c>
      <c r="E43" s="37" t="s">
        <v>54</v>
      </c>
      <c r="F43" s="37" t="s">
        <v>57</v>
      </c>
      <c r="G43" s="37" t="s">
        <v>54</v>
      </c>
      <c r="H43" s="37" t="s">
        <v>57</v>
      </c>
      <c r="I43" s="35"/>
      <c r="J43" s="37" t="s">
        <v>57</v>
      </c>
      <c r="K43" s="34" t="s">
        <v>77</v>
      </c>
    </row>
    <row r="44" spans="1:11" ht="18.75" customHeight="1" x14ac:dyDescent="0.15">
      <c r="A44" s="34"/>
      <c r="B44" s="38"/>
      <c r="C44" s="38"/>
      <c r="D44" s="38"/>
      <c r="E44" s="38"/>
      <c r="F44" s="38"/>
      <c r="G44" s="38"/>
      <c r="H44" s="38"/>
      <c r="I44" s="35"/>
      <c r="J44" s="36"/>
      <c r="K44" s="32"/>
    </row>
    <row r="45" spans="1:11" ht="18.75" customHeight="1" x14ac:dyDescent="0.15">
      <c r="A45" s="231" t="s">
        <v>75</v>
      </c>
      <c r="B45" s="232"/>
      <c r="C45" s="233"/>
      <c r="D45" s="38"/>
      <c r="E45" s="38"/>
      <c r="F45" s="37" t="s">
        <v>58</v>
      </c>
      <c r="G45" s="38"/>
      <c r="H45" s="37" t="s">
        <v>58</v>
      </c>
      <c r="I45" s="35"/>
      <c r="J45" s="37" t="s">
        <v>58</v>
      </c>
      <c r="K45" s="32"/>
    </row>
    <row r="46" spans="1:11" ht="18.75" customHeight="1" x14ac:dyDescent="0.15">
      <c r="A46" s="34"/>
      <c r="B46" s="38"/>
      <c r="C46" s="38"/>
      <c r="D46" s="38"/>
      <c r="E46" s="38"/>
      <c r="F46" s="38"/>
      <c r="G46" s="38"/>
      <c r="H46" s="38"/>
      <c r="I46" s="38"/>
      <c r="J46" s="36"/>
      <c r="K46" s="32"/>
    </row>
    <row r="47" spans="1:11" ht="18.75" customHeight="1" x14ac:dyDescent="0.15">
      <c r="A47" s="231" t="s">
        <v>78</v>
      </c>
      <c r="B47" s="233"/>
      <c r="C47" s="38"/>
      <c r="D47" s="38"/>
      <c r="E47" s="38"/>
      <c r="F47" s="38"/>
      <c r="G47" s="38"/>
      <c r="H47" s="38"/>
      <c r="I47" s="38"/>
      <c r="J47" s="37" t="s">
        <v>58</v>
      </c>
      <c r="K47" s="32"/>
    </row>
    <row r="48" spans="1:11" ht="18.75" customHeight="1" x14ac:dyDescent="0.15">
      <c r="A48" s="231" t="s">
        <v>79</v>
      </c>
      <c r="B48" s="232"/>
      <c r="C48" s="233"/>
      <c r="D48" s="38"/>
      <c r="E48" s="38"/>
      <c r="F48" s="38"/>
      <c r="G48" s="38"/>
      <c r="H48" s="38"/>
      <c r="I48" s="38"/>
      <c r="J48" s="37" t="s">
        <v>58</v>
      </c>
      <c r="K48" s="32"/>
    </row>
    <row r="49" spans="1:11" ht="18.75" customHeight="1" x14ac:dyDescent="0.15">
      <c r="A49" s="41"/>
      <c r="B49" s="41"/>
      <c r="C49" s="41"/>
      <c r="D49" s="41"/>
      <c r="E49" s="41"/>
      <c r="F49" s="41"/>
      <c r="G49" s="41"/>
      <c r="H49" s="41"/>
      <c r="I49" s="41"/>
      <c r="J49" s="42"/>
      <c r="K49" s="43"/>
    </row>
    <row r="50" spans="1:11" ht="18.75" customHeight="1" x14ac:dyDescent="0.15">
      <c r="A50" s="44" t="s">
        <v>49</v>
      </c>
      <c r="B50" s="41"/>
      <c r="C50" s="41"/>
      <c r="D50" s="41"/>
      <c r="E50" s="41"/>
      <c r="F50" s="41"/>
      <c r="G50" s="41"/>
      <c r="H50" s="41"/>
      <c r="I50" s="41"/>
      <c r="J50" s="42"/>
      <c r="K50" s="43"/>
    </row>
    <row r="51" spans="1:11" ht="18.75" customHeight="1" x14ac:dyDescent="0.15">
      <c r="A51" s="21" t="s">
        <v>83</v>
      </c>
    </row>
    <row r="52" spans="1:11" ht="18.75" customHeight="1" x14ac:dyDescent="0.15">
      <c r="A52" s="21" t="s">
        <v>84</v>
      </c>
    </row>
    <row r="53" spans="1:11" ht="18.75" customHeight="1" x14ac:dyDescent="0.15">
      <c r="A53" s="21" t="s">
        <v>85</v>
      </c>
    </row>
    <row r="54" spans="1:11" ht="18.75" customHeight="1" x14ac:dyDescent="0.15">
      <c r="A54" s="21" t="s">
        <v>86</v>
      </c>
    </row>
    <row r="55" spans="1:11" ht="18.75" customHeight="1" x14ac:dyDescent="0.15">
      <c r="A55" s="21" t="s">
        <v>87</v>
      </c>
    </row>
  </sheetData>
  <mergeCells count="10">
    <mergeCell ref="A45:C45"/>
    <mergeCell ref="A47:B47"/>
    <mergeCell ref="A48:C48"/>
    <mergeCell ref="A15:K15"/>
    <mergeCell ref="J3:K3"/>
    <mergeCell ref="A5:K5"/>
    <mergeCell ref="I12:K12"/>
    <mergeCell ref="I13:K13"/>
    <mergeCell ref="A31:C31"/>
    <mergeCell ref="B17:K17"/>
  </mergeCells>
  <phoneticPr fontId="1"/>
  <pageMargins left="0.78740157480314965" right="0.19685039370078741" top="0.59055118110236227" bottom="0.39370078740157483" header="0.39370078740157483" footer="0.19685039370078741"/>
  <pageSetup paperSize="9" scale="83"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showGridLines="0" view="pageBreakPreview" zoomScaleNormal="85" zoomScaleSheetLayoutView="100" workbookViewId="0">
      <selection activeCell="B14" sqref="B14"/>
    </sheetView>
  </sheetViews>
  <sheetFormatPr defaultRowHeight="20.25" customHeight="1" x14ac:dyDescent="0.15"/>
  <cols>
    <col min="1" max="1" width="6" style="1" customWidth="1"/>
    <col min="2" max="2" width="23.375" style="1" customWidth="1"/>
    <col min="3" max="16384" width="9" style="1"/>
  </cols>
  <sheetData>
    <row r="1" spans="1:9" ht="20.25" customHeight="1" x14ac:dyDescent="0.15">
      <c r="H1" s="9" t="s">
        <v>92</v>
      </c>
    </row>
    <row r="2" spans="1:9" ht="20.25" customHeight="1" x14ac:dyDescent="0.15">
      <c r="A2" s="1" t="s">
        <v>88</v>
      </c>
      <c r="H2" s="122" t="s">
        <v>93</v>
      </c>
    </row>
    <row r="3" spans="1:9" ht="20.25" customHeight="1" x14ac:dyDescent="0.15">
      <c r="H3" s="122" t="s">
        <v>4</v>
      </c>
    </row>
    <row r="6" spans="1:9" ht="20.25" customHeight="1" x14ac:dyDescent="0.15">
      <c r="A6" s="1" t="s">
        <v>94</v>
      </c>
    </row>
    <row r="7" spans="1:9" ht="20.25" customHeight="1" x14ac:dyDescent="0.15">
      <c r="A7" s="1" t="str">
        <f>"　"&amp;基本情報!C12&amp;""</f>
        <v>　株式会社　〇〇建設</v>
      </c>
    </row>
    <row r="8" spans="1:9" ht="20.25" customHeight="1" x14ac:dyDescent="0.15">
      <c r="A8" s="1" t="str">
        <f>"　"&amp;基本情報!C13&amp;"　様"</f>
        <v>　代表取締役　〇〇　〇〇　様</v>
      </c>
    </row>
    <row r="9" spans="1:9" ht="20.25" customHeight="1" x14ac:dyDescent="0.15">
      <c r="E9" s="1" t="s">
        <v>89</v>
      </c>
    </row>
    <row r="10" spans="1:9" ht="20.25" customHeight="1" x14ac:dyDescent="0.15">
      <c r="E10" s="221" t="str">
        <f>"　"&amp;基本情報!C16</f>
        <v>　仙台市水道事業管理者　〇〇 〇〇</v>
      </c>
      <c r="F10" s="221"/>
      <c r="G10" s="221"/>
      <c r="H10" s="221"/>
    </row>
    <row r="13" spans="1:9" ht="20.25" customHeight="1" x14ac:dyDescent="0.15">
      <c r="B13" s="221" t="str">
        <f>工事名&amp;"における"</f>
        <v>管整２０XX-XX号　✕○✕○工事における</v>
      </c>
      <c r="C13" s="221"/>
      <c r="D13" s="221"/>
      <c r="E13" s="221"/>
      <c r="F13" s="221"/>
      <c r="G13" s="221"/>
      <c r="H13" s="3"/>
    </row>
    <row r="14" spans="1:9" ht="20.25" customHeight="1" x14ac:dyDescent="0.15">
      <c r="B14" s="3" t="s">
        <v>254</v>
      </c>
      <c r="C14" s="45"/>
      <c r="D14" s="45"/>
      <c r="E14" s="45"/>
      <c r="F14" s="45"/>
      <c r="G14" s="45"/>
      <c r="H14" s="45"/>
      <c r="I14" s="3"/>
    </row>
    <row r="15" spans="1:9" ht="20.25" customHeight="1" x14ac:dyDescent="0.15">
      <c r="A15" s="3"/>
      <c r="B15" s="3"/>
      <c r="C15" s="3"/>
      <c r="D15" s="3"/>
      <c r="E15" s="3"/>
      <c r="F15" s="3"/>
      <c r="G15" s="3"/>
      <c r="H15" s="3"/>
    </row>
    <row r="17" spans="1:8" ht="20.25" customHeight="1" x14ac:dyDescent="0.15">
      <c r="A17" s="230" t="str">
        <f>"　標記について，"&amp;TEXT(基本情報!C9,"ggge年m月d日")&amp;"付けで請求のあった"&amp;工事名&amp;"における工事請負契約書第２５条第８項の規定に基づき，スライド額協議開始日を通知します。"</f>
        <v>　標記について，令和4年8月1日付けで請求のあった管整２０XX-XX号　✕○✕○工事における工事請負契約書第２５条第８項の規定に基づき，スライド額協議開始日を通知します。</v>
      </c>
      <c r="B17" s="230"/>
      <c r="C17" s="230"/>
      <c r="D17" s="230"/>
      <c r="E17" s="230"/>
      <c r="F17" s="230"/>
      <c r="G17" s="230"/>
      <c r="H17" s="230"/>
    </row>
    <row r="18" spans="1:8" ht="20.25" customHeight="1" x14ac:dyDescent="0.15">
      <c r="A18" s="230"/>
      <c r="B18" s="230"/>
      <c r="C18" s="230"/>
      <c r="D18" s="230"/>
      <c r="E18" s="230"/>
      <c r="F18" s="230"/>
      <c r="G18" s="230"/>
      <c r="H18" s="230"/>
    </row>
    <row r="19" spans="1:8" ht="20.25" customHeight="1" x14ac:dyDescent="0.15">
      <c r="A19" s="1" t="s">
        <v>90</v>
      </c>
    </row>
    <row r="20" spans="1:8" ht="20.25" customHeight="1" x14ac:dyDescent="0.15">
      <c r="A20" s="222" t="s">
        <v>95</v>
      </c>
      <c r="B20" s="222"/>
      <c r="C20" s="222"/>
      <c r="D20" s="222"/>
      <c r="E20" s="222"/>
      <c r="F20" s="222"/>
      <c r="G20" s="222"/>
      <c r="H20" s="222"/>
    </row>
    <row r="22" spans="1:8" ht="20.25" customHeight="1" x14ac:dyDescent="0.15">
      <c r="A22" s="5" t="s">
        <v>3</v>
      </c>
      <c r="B22" s="2" t="s">
        <v>96</v>
      </c>
      <c r="D22" s="239" t="s">
        <v>91</v>
      </c>
      <c r="E22" s="239"/>
      <c r="F22" s="239"/>
      <c r="G22" s="239"/>
    </row>
    <row r="25" spans="1:8" ht="20.25" customHeight="1" x14ac:dyDescent="0.15">
      <c r="A25" s="230" t="s">
        <v>97</v>
      </c>
      <c r="B25" s="230"/>
      <c r="C25" s="230"/>
      <c r="D25" s="230"/>
      <c r="E25" s="230"/>
      <c r="F25" s="230"/>
      <c r="G25" s="230"/>
      <c r="H25" s="230"/>
    </row>
    <row r="26" spans="1:8" ht="20.25" customHeight="1" x14ac:dyDescent="0.15">
      <c r="A26" s="230"/>
      <c r="B26" s="230"/>
      <c r="C26" s="230"/>
      <c r="D26" s="230"/>
      <c r="E26" s="230"/>
      <c r="F26" s="230"/>
      <c r="G26" s="230"/>
      <c r="H26" s="230"/>
    </row>
  </sheetData>
  <mergeCells count="6">
    <mergeCell ref="A17:H18"/>
    <mergeCell ref="A20:H20"/>
    <mergeCell ref="D22:G22"/>
    <mergeCell ref="A25:H26"/>
    <mergeCell ref="E10:H10"/>
    <mergeCell ref="B13:G13"/>
  </mergeCells>
  <phoneticPr fontId="1"/>
  <pageMargins left="0.9055118110236221" right="0.70866141732283472" top="0.9448818897637796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5"/>
  <sheetViews>
    <sheetView showGridLines="0" view="pageBreakPreview" zoomScale="115" zoomScaleNormal="85" zoomScaleSheetLayoutView="115" workbookViewId="0">
      <selection activeCell="B17" sqref="B17:K17"/>
    </sheetView>
  </sheetViews>
  <sheetFormatPr defaultRowHeight="10.5" x14ac:dyDescent="0.15"/>
  <cols>
    <col min="1" max="1" width="9" style="24" customWidth="1"/>
    <col min="2" max="2" width="6" style="24" bestFit="1" customWidth="1"/>
    <col min="3" max="3" width="4.5" style="24" bestFit="1" customWidth="1"/>
    <col min="4" max="4" width="8.25" style="24" bestFit="1" customWidth="1"/>
    <col min="5" max="5" width="9.75" style="24" bestFit="1" customWidth="1"/>
    <col min="6" max="6" width="13.875" style="24" bestFit="1" customWidth="1"/>
    <col min="7" max="7" width="9.75" style="24" bestFit="1" customWidth="1"/>
    <col min="8" max="8" width="13.875" style="24" bestFit="1" customWidth="1"/>
    <col min="9" max="9" width="8.25" style="24" bestFit="1" customWidth="1"/>
    <col min="10" max="10" width="13.875" style="24" bestFit="1" customWidth="1"/>
    <col min="11" max="11" width="12.25" style="24" bestFit="1" customWidth="1"/>
    <col min="12" max="12" width="9" style="24" customWidth="1"/>
    <col min="13" max="16384" width="9" style="24"/>
  </cols>
  <sheetData>
    <row r="1" spans="1:11" s="11" customFormat="1" ht="13.5" customHeight="1" x14ac:dyDescent="0.15">
      <c r="K1" s="10" t="s">
        <v>99</v>
      </c>
    </row>
    <row r="2" spans="1:11" s="11" customFormat="1" ht="13.5" customHeight="1" x14ac:dyDescent="0.15">
      <c r="K2" s="13"/>
    </row>
    <row r="3" spans="1:11" s="11" customFormat="1" ht="13.5" customHeight="1" x14ac:dyDescent="0.15">
      <c r="J3" s="235" t="s">
        <v>29</v>
      </c>
      <c r="K3" s="235"/>
    </row>
    <row r="4" spans="1:11" s="11" customFormat="1" ht="13.5" customHeight="1" x14ac:dyDescent="0.15"/>
    <row r="5" spans="1:11" ht="17.25" x14ac:dyDescent="0.15">
      <c r="A5" s="236" t="s">
        <v>30</v>
      </c>
      <c r="B5" s="236"/>
      <c r="C5" s="236"/>
      <c r="D5" s="236"/>
      <c r="E5" s="236"/>
      <c r="F5" s="236"/>
      <c r="G5" s="236"/>
      <c r="H5" s="236"/>
      <c r="I5" s="236"/>
      <c r="J5" s="236"/>
      <c r="K5" s="236"/>
    </row>
    <row r="6" spans="1:11" s="11" customFormat="1" ht="13.5" customHeight="1" x14ac:dyDescent="0.15">
      <c r="B6" s="14"/>
      <c r="C6" s="14"/>
      <c r="D6" s="14"/>
      <c r="E6" s="14"/>
      <c r="F6" s="14"/>
      <c r="G6" s="14"/>
      <c r="H6" s="14"/>
      <c r="I6" s="14"/>
      <c r="J6" s="14"/>
      <c r="K6" s="14"/>
    </row>
    <row r="7" spans="1:11" s="11" customFormat="1" ht="13.5" customHeight="1" x14ac:dyDescent="0.15">
      <c r="A7" s="15" t="s">
        <v>46</v>
      </c>
      <c r="B7" s="15"/>
      <c r="C7" s="15"/>
      <c r="D7" s="16"/>
      <c r="E7" s="16"/>
      <c r="F7" s="16"/>
      <c r="G7" s="16"/>
      <c r="H7" s="16"/>
      <c r="I7" s="17"/>
    </row>
    <row r="8" spans="1:11" s="11" customFormat="1" ht="13.5" customHeight="1" x14ac:dyDescent="0.15">
      <c r="A8" s="15" t="str">
        <f>"　　"&amp;基本情報!C16&amp;"　様"</f>
        <v>　　仙台市水道事業管理者　〇〇 〇〇　様</v>
      </c>
      <c r="B8" s="15"/>
      <c r="C8" s="15"/>
      <c r="D8" s="17"/>
      <c r="E8" s="17"/>
      <c r="F8" s="17"/>
      <c r="G8" s="17"/>
      <c r="H8" s="17"/>
      <c r="I8" s="17"/>
    </row>
    <row r="9" spans="1:11" s="11" customFormat="1" ht="13.5" customHeight="1" x14ac:dyDescent="0.15">
      <c r="A9" s="17"/>
      <c r="B9" s="17"/>
      <c r="C9" s="17"/>
      <c r="D9" s="17"/>
      <c r="E9" s="17"/>
      <c r="F9" s="17"/>
      <c r="G9" s="17"/>
      <c r="H9" s="17"/>
      <c r="I9" s="17"/>
      <c r="J9" s="17"/>
      <c r="K9" s="18"/>
    </row>
    <row r="10" spans="1:11" s="11" customFormat="1" ht="13.5" customHeight="1" x14ac:dyDescent="0.15">
      <c r="A10" s="17"/>
      <c r="B10" s="17"/>
      <c r="C10" s="17"/>
      <c r="D10" s="17"/>
      <c r="E10" s="17"/>
      <c r="F10" s="17"/>
      <c r="G10" s="17"/>
      <c r="H10" s="17"/>
      <c r="I10" s="17"/>
      <c r="J10" s="17"/>
      <c r="K10" s="18"/>
    </row>
    <row r="11" spans="1:11" s="11" customFormat="1" ht="18" customHeight="1" x14ac:dyDescent="0.15">
      <c r="A11" s="17"/>
      <c r="B11" s="17"/>
      <c r="C11" s="17"/>
      <c r="D11" s="17"/>
      <c r="E11" s="17"/>
      <c r="F11" s="17"/>
      <c r="H11" s="12" t="s">
        <v>5</v>
      </c>
    </row>
    <row r="12" spans="1:11" s="11" customFormat="1" ht="18" customHeight="1" x14ac:dyDescent="0.15">
      <c r="A12" s="17"/>
      <c r="B12" s="17"/>
      <c r="C12" s="17"/>
      <c r="D12" s="17"/>
      <c r="E12" s="17"/>
      <c r="F12" s="17"/>
      <c r="H12" s="12" t="s">
        <v>81</v>
      </c>
      <c r="I12" s="237" t="str">
        <f>基本情報!C12</f>
        <v>株式会社　〇〇建設</v>
      </c>
      <c r="J12" s="237"/>
      <c r="K12" s="237"/>
    </row>
    <row r="13" spans="1:11" s="11" customFormat="1" ht="18" customHeight="1" x14ac:dyDescent="0.15">
      <c r="A13" s="17"/>
      <c r="B13" s="17"/>
      <c r="C13" s="17"/>
      <c r="D13" s="17"/>
      <c r="E13" s="17"/>
      <c r="F13" s="17"/>
      <c r="H13" s="12" t="s">
        <v>82</v>
      </c>
      <c r="I13" s="237" t="str">
        <f>基本情報!C13</f>
        <v>代表取締役　〇〇　〇〇</v>
      </c>
      <c r="J13" s="237"/>
      <c r="K13" s="237"/>
    </row>
    <row r="14" spans="1:11" s="11" customFormat="1" ht="13.5" customHeight="1" x14ac:dyDescent="0.15">
      <c r="K14" s="19"/>
    </row>
    <row r="15" spans="1:11" s="11" customFormat="1" ht="15" customHeight="1" x14ac:dyDescent="0.15">
      <c r="A15" s="234" t="s">
        <v>253</v>
      </c>
      <c r="B15" s="234"/>
      <c r="C15" s="234"/>
      <c r="D15" s="234"/>
      <c r="E15" s="234"/>
      <c r="F15" s="234"/>
      <c r="G15" s="234"/>
      <c r="H15" s="234"/>
      <c r="I15" s="234"/>
      <c r="J15" s="234"/>
      <c r="K15" s="234"/>
    </row>
    <row r="16" spans="1:11" s="11" customFormat="1" ht="9" customHeight="1" x14ac:dyDescent="0.15">
      <c r="A16" s="17"/>
      <c r="B16" s="17"/>
      <c r="C16" s="17"/>
      <c r="D16" s="17"/>
      <c r="E16" s="17"/>
      <c r="F16" s="17"/>
      <c r="G16" s="17"/>
      <c r="H16" s="17"/>
      <c r="I16" s="17"/>
      <c r="J16" s="17"/>
      <c r="K16" s="19"/>
    </row>
    <row r="17" spans="1:11" s="11" customFormat="1" ht="21" customHeight="1" x14ac:dyDescent="0.15">
      <c r="A17" s="16" t="s">
        <v>80</v>
      </c>
      <c r="B17" s="238" t="str">
        <f>工事名</f>
        <v>管整２０XX-XX号　✕○✕○工事</v>
      </c>
      <c r="C17" s="238"/>
      <c r="D17" s="238"/>
      <c r="E17" s="238"/>
      <c r="F17" s="238"/>
      <c r="G17" s="238"/>
      <c r="H17" s="238"/>
      <c r="I17" s="238"/>
      <c r="J17" s="238"/>
      <c r="K17" s="238"/>
    </row>
    <row r="18" spans="1:11" ht="13.5" customHeight="1" x14ac:dyDescent="0.15">
      <c r="A18" s="39"/>
      <c r="B18" s="39"/>
      <c r="C18" s="39"/>
      <c r="D18" s="39"/>
      <c r="E18" s="39"/>
      <c r="F18" s="39"/>
      <c r="G18" s="39"/>
      <c r="H18" s="39"/>
      <c r="I18" s="39"/>
      <c r="J18" s="39"/>
      <c r="K18" s="39"/>
    </row>
    <row r="19" spans="1:11" ht="25.5" customHeight="1" x14ac:dyDescent="0.15">
      <c r="A19" s="40" t="s">
        <v>31</v>
      </c>
      <c r="B19" s="40" t="s">
        <v>32</v>
      </c>
      <c r="C19" s="40" t="s">
        <v>33</v>
      </c>
      <c r="D19" s="40" t="s">
        <v>38</v>
      </c>
      <c r="E19" s="40" t="s">
        <v>39</v>
      </c>
      <c r="F19" s="40" t="s">
        <v>40</v>
      </c>
      <c r="G19" s="40" t="s">
        <v>41</v>
      </c>
      <c r="H19" s="40" t="s">
        <v>42</v>
      </c>
      <c r="I19" s="22" t="s">
        <v>35</v>
      </c>
      <c r="J19" s="23" t="s">
        <v>43</v>
      </c>
      <c r="K19" s="40" t="s">
        <v>36</v>
      </c>
    </row>
    <row r="20" spans="1:11" ht="18.75" customHeight="1" x14ac:dyDescent="0.15">
      <c r="A20" s="32" t="s">
        <v>50</v>
      </c>
      <c r="B20" s="33"/>
      <c r="C20" s="34"/>
      <c r="D20" s="34"/>
      <c r="E20" s="34"/>
      <c r="F20" s="34"/>
      <c r="G20" s="34"/>
      <c r="H20" s="34"/>
      <c r="I20" s="35"/>
      <c r="J20" s="36"/>
      <c r="K20" s="32"/>
    </row>
    <row r="21" spans="1:11" ht="18.75" customHeight="1" x14ac:dyDescent="0.15">
      <c r="A21" s="34" t="s">
        <v>51</v>
      </c>
      <c r="B21" s="34" t="s">
        <v>52</v>
      </c>
      <c r="C21" s="34" t="s">
        <v>53</v>
      </c>
      <c r="D21" s="37" t="s">
        <v>54</v>
      </c>
      <c r="E21" s="37" t="s">
        <v>56</v>
      </c>
      <c r="F21" s="37" t="s">
        <v>57</v>
      </c>
      <c r="G21" s="37" t="s">
        <v>56</v>
      </c>
      <c r="H21" s="37" t="s">
        <v>57</v>
      </c>
      <c r="I21" s="35" t="s">
        <v>59</v>
      </c>
      <c r="J21" s="37" t="s">
        <v>57</v>
      </c>
      <c r="K21" s="32"/>
    </row>
    <row r="22" spans="1:11" ht="18.75" customHeight="1" x14ac:dyDescent="0.15">
      <c r="A22" s="34" t="s">
        <v>51</v>
      </c>
      <c r="B22" s="34" t="s">
        <v>52</v>
      </c>
      <c r="C22" s="34" t="s">
        <v>53</v>
      </c>
      <c r="D22" s="37" t="s">
        <v>54</v>
      </c>
      <c r="E22" s="37" t="s">
        <v>56</v>
      </c>
      <c r="F22" s="37" t="s">
        <v>57</v>
      </c>
      <c r="G22" s="37" t="s">
        <v>56</v>
      </c>
      <c r="H22" s="37" t="s">
        <v>57</v>
      </c>
      <c r="I22" s="35" t="s">
        <v>59</v>
      </c>
      <c r="J22" s="37" t="s">
        <v>57</v>
      </c>
      <c r="K22" s="32"/>
    </row>
    <row r="23" spans="1:11" ht="18.75" customHeight="1" x14ac:dyDescent="0.15">
      <c r="A23" s="34"/>
      <c r="B23" s="38"/>
      <c r="C23" s="34"/>
      <c r="D23" s="37" t="s">
        <v>55</v>
      </c>
      <c r="E23" s="37" t="s">
        <v>56</v>
      </c>
      <c r="F23" s="37" t="s">
        <v>58</v>
      </c>
      <c r="G23" s="37" t="s">
        <v>56</v>
      </c>
      <c r="H23" s="37" t="s">
        <v>58</v>
      </c>
      <c r="I23" s="35"/>
      <c r="J23" s="37" t="s">
        <v>58</v>
      </c>
      <c r="K23" s="35" t="s">
        <v>60</v>
      </c>
    </row>
    <row r="24" spans="1:11" ht="18.75" customHeight="1" x14ac:dyDescent="0.15">
      <c r="A24" s="34"/>
      <c r="B24" s="38"/>
      <c r="C24" s="34"/>
      <c r="D24" s="34"/>
      <c r="E24" s="34"/>
      <c r="F24" s="34"/>
      <c r="G24" s="34"/>
      <c r="H24" s="34"/>
      <c r="I24" s="35"/>
      <c r="J24" s="36"/>
      <c r="K24" s="32"/>
    </row>
    <row r="25" spans="1:11" ht="18.75" customHeight="1" x14ac:dyDescent="0.15">
      <c r="A25" s="34" t="s">
        <v>51</v>
      </c>
      <c r="B25" s="34" t="s">
        <v>52</v>
      </c>
      <c r="C25" s="34" t="s">
        <v>53</v>
      </c>
      <c r="D25" s="37" t="s">
        <v>54</v>
      </c>
      <c r="E25" s="37" t="s">
        <v>56</v>
      </c>
      <c r="F25" s="37" t="s">
        <v>57</v>
      </c>
      <c r="G25" s="37" t="s">
        <v>56</v>
      </c>
      <c r="H25" s="37" t="s">
        <v>57</v>
      </c>
      <c r="I25" s="35" t="s">
        <v>61</v>
      </c>
      <c r="J25" s="37" t="s">
        <v>57</v>
      </c>
      <c r="K25" s="32"/>
    </row>
    <row r="26" spans="1:11" ht="18.75" customHeight="1" x14ac:dyDescent="0.15">
      <c r="A26" s="34" t="s">
        <v>51</v>
      </c>
      <c r="B26" s="34" t="s">
        <v>52</v>
      </c>
      <c r="C26" s="34" t="s">
        <v>53</v>
      </c>
      <c r="D26" s="37" t="s">
        <v>54</v>
      </c>
      <c r="E26" s="37" t="s">
        <v>56</v>
      </c>
      <c r="F26" s="37" t="s">
        <v>57</v>
      </c>
      <c r="G26" s="37" t="s">
        <v>56</v>
      </c>
      <c r="H26" s="37" t="s">
        <v>57</v>
      </c>
      <c r="I26" s="35" t="s">
        <v>61</v>
      </c>
      <c r="J26" s="37" t="s">
        <v>57</v>
      </c>
      <c r="K26" s="32"/>
    </row>
    <row r="27" spans="1:11" ht="18.75" customHeight="1" x14ac:dyDescent="0.15">
      <c r="A27" s="34"/>
      <c r="B27" s="38"/>
      <c r="C27" s="34"/>
      <c r="D27" s="37" t="s">
        <v>55</v>
      </c>
      <c r="E27" s="37" t="s">
        <v>56</v>
      </c>
      <c r="F27" s="37" t="s">
        <v>58</v>
      </c>
      <c r="G27" s="37" t="s">
        <v>56</v>
      </c>
      <c r="H27" s="37" t="s">
        <v>58</v>
      </c>
      <c r="I27" s="35"/>
      <c r="J27" s="37" t="s">
        <v>58</v>
      </c>
      <c r="K27" s="35" t="s">
        <v>62</v>
      </c>
    </row>
    <row r="28" spans="1:11" ht="18.75" customHeight="1" x14ac:dyDescent="0.15">
      <c r="A28" s="34"/>
      <c r="B28" s="33"/>
      <c r="C28" s="34"/>
      <c r="D28" s="34"/>
      <c r="E28" s="34"/>
      <c r="F28" s="34"/>
      <c r="G28" s="34"/>
      <c r="H28" s="34"/>
      <c r="I28" s="35"/>
      <c r="J28" s="36"/>
      <c r="K28" s="32"/>
    </row>
    <row r="29" spans="1:11" ht="18.75" customHeight="1" x14ac:dyDescent="0.15">
      <c r="A29" s="34" t="s">
        <v>63</v>
      </c>
      <c r="B29" s="34" t="s">
        <v>52</v>
      </c>
      <c r="C29" s="34" t="s">
        <v>53</v>
      </c>
      <c r="D29" s="37" t="s">
        <v>54</v>
      </c>
      <c r="E29" s="37" t="s">
        <v>56</v>
      </c>
      <c r="F29" s="37" t="s">
        <v>58</v>
      </c>
      <c r="G29" s="37" t="s">
        <v>56</v>
      </c>
      <c r="H29" s="37" t="s">
        <v>58</v>
      </c>
      <c r="I29" s="35"/>
      <c r="J29" s="37" t="s">
        <v>58</v>
      </c>
      <c r="K29" s="34" t="s">
        <v>64</v>
      </c>
    </row>
    <row r="30" spans="1:11" ht="18.75" customHeight="1" x14ac:dyDescent="0.15">
      <c r="A30" s="34"/>
      <c r="B30" s="38"/>
      <c r="C30" s="38"/>
      <c r="D30" s="38"/>
      <c r="E30" s="38"/>
      <c r="F30" s="38"/>
      <c r="G30" s="38"/>
      <c r="H30" s="38"/>
      <c r="I30" s="35"/>
      <c r="J30" s="36"/>
      <c r="K30" s="32"/>
    </row>
    <row r="31" spans="1:11" ht="18.75" customHeight="1" x14ac:dyDescent="0.15">
      <c r="A31" s="231" t="s">
        <v>65</v>
      </c>
      <c r="B31" s="232"/>
      <c r="C31" s="233"/>
      <c r="D31" s="38"/>
      <c r="E31" s="38"/>
      <c r="F31" s="37" t="s">
        <v>58</v>
      </c>
      <c r="G31" s="38"/>
      <c r="H31" s="37" t="s">
        <v>58</v>
      </c>
      <c r="I31" s="35"/>
      <c r="J31" s="37" t="s">
        <v>58</v>
      </c>
      <c r="K31" s="32"/>
    </row>
    <row r="32" spans="1:11" ht="18.75" customHeight="1" x14ac:dyDescent="0.15">
      <c r="A32" s="34"/>
      <c r="B32" s="38"/>
      <c r="C32" s="38"/>
      <c r="D32" s="38"/>
      <c r="E32" s="38"/>
      <c r="F32" s="38"/>
      <c r="G32" s="38"/>
      <c r="H32" s="38"/>
      <c r="I32" s="38"/>
      <c r="J32" s="36"/>
      <c r="K32" s="32"/>
    </row>
    <row r="33" spans="1:11" ht="18.75" customHeight="1" x14ac:dyDescent="0.15">
      <c r="A33" s="34" t="s">
        <v>67</v>
      </c>
      <c r="B33" s="34" t="s">
        <v>52</v>
      </c>
      <c r="C33" s="34" t="s">
        <v>66</v>
      </c>
      <c r="D33" s="37" t="s">
        <v>69</v>
      </c>
      <c r="E33" s="37" t="s">
        <v>54</v>
      </c>
      <c r="F33" s="37" t="s">
        <v>56</v>
      </c>
      <c r="G33" s="37" t="s">
        <v>54</v>
      </c>
      <c r="H33" s="37" t="s">
        <v>56</v>
      </c>
      <c r="I33" s="35" t="s">
        <v>61</v>
      </c>
      <c r="J33" s="37" t="s">
        <v>56</v>
      </c>
      <c r="K33" s="32"/>
    </row>
    <row r="34" spans="1:11" ht="18.75" customHeight="1" x14ac:dyDescent="0.15">
      <c r="A34" s="34" t="s">
        <v>67</v>
      </c>
      <c r="B34" s="34" t="s">
        <v>52</v>
      </c>
      <c r="C34" s="34" t="s">
        <v>66</v>
      </c>
      <c r="D34" s="37" t="s">
        <v>69</v>
      </c>
      <c r="E34" s="37" t="s">
        <v>54</v>
      </c>
      <c r="F34" s="37" t="s">
        <v>56</v>
      </c>
      <c r="G34" s="37" t="s">
        <v>54</v>
      </c>
      <c r="H34" s="37" t="s">
        <v>56</v>
      </c>
      <c r="I34" s="35" t="s">
        <v>61</v>
      </c>
      <c r="J34" s="37" t="s">
        <v>56</v>
      </c>
      <c r="K34" s="32"/>
    </row>
    <row r="35" spans="1:11" ht="18.75" customHeight="1" x14ac:dyDescent="0.15">
      <c r="A35" s="34"/>
      <c r="B35" s="38"/>
      <c r="C35" s="34"/>
      <c r="D35" s="37" t="s">
        <v>70</v>
      </c>
      <c r="E35" s="37" t="s">
        <v>54</v>
      </c>
      <c r="F35" s="37" t="s">
        <v>57</v>
      </c>
      <c r="G35" s="37" t="s">
        <v>54</v>
      </c>
      <c r="H35" s="37" t="s">
        <v>57</v>
      </c>
      <c r="I35" s="35"/>
      <c r="J35" s="37" t="s">
        <v>57</v>
      </c>
      <c r="K35" s="35" t="s">
        <v>62</v>
      </c>
    </row>
    <row r="36" spans="1:11" ht="18.75" customHeight="1" x14ac:dyDescent="0.15">
      <c r="A36" s="34"/>
      <c r="B36" s="33"/>
      <c r="C36" s="34"/>
      <c r="D36" s="34"/>
      <c r="E36" s="34"/>
      <c r="F36" s="34"/>
      <c r="G36" s="34"/>
      <c r="H36" s="34"/>
      <c r="I36" s="35"/>
      <c r="J36" s="36"/>
      <c r="K36" s="32"/>
    </row>
    <row r="37" spans="1:11" ht="18.75" customHeight="1" x14ac:dyDescent="0.15">
      <c r="A37" s="34" t="s">
        <v>68</v>
      </c>
      <c r="B37" s="34" t="s">
        <v>52</v>
      </c>
      <c r="C37" s="34" t="s">
        <v>66</v>
      </c>
      <c r="D37" s="37" t="s">
        <v>70</v>
      </c>
      <c r="E37" s="37" t="s">
        <v>54</v>
      </c>
      <c r="F37" s="37" t="s">
        <v>57</v>
      </c>
      <c r="G37" s="37" t="s">
        <v>54</v>
      </c>
      <c r="H37" s="37" t="s">
        <v>57</v>
      </c>
      <c r="I37" s="35"/>
      <c r="J37" s="37" t="s">
        <v>57</v>
      </c>
      <c r="K37" s="34" t="s">
        <v>71</v>
      </c>
    </row>
    <row r="38" spans="1:11" ht="18.75" customHeight="1" x14ac:dyDescent="0.15">
      <c r="A38" s="34"/>
      <c r="B38" s="38"/>
      <c r="C38" s="34"/>
      <c r="D38" s="34"/>
      <c r="E38" s="34"/>
      <c r="F38" s="34"/>
      <c r="G38" s="34"/>
      <c r="H38" s="34"/>
      <c r="I38" s="35"/>
      <c r="J38" s="36"/>
      <c r="K38" s="32"/>
    </row>
    <row r="39" spans="1:11" ht="18.75" customHeight="1" x14ac:dyDescent="0.15">
      <c r="A39" s="34" t="s">
        <v>72</v>
      </c>
      <c r="B39" s="34" t="s">
        <v>52</v>
      </c>
      <c r="C39" s="34" t="s">
        <v>66</v>
      </c>
      <c r="D39" s="37" t="s">
        <v>69</v>
      </c>
      <c r="E39" s="37" t="s">
        <v>54</v>
      </c>
      <c r="F39" s="37" t="s">
        <v>56</v>
      </c>
      <c r="G39" s="37" t="s">
        <v>54</v>
      </c>
      <c r="H39" s="37" t="s">
        <v>56</v>
      </c>
      <c r="I39" s="35" t="s">
        <v>73</v>
      </c>
      <c r="J39" s="37" t="s">
        <v>56</v>
      </c>
      <c r="K39" s="32"/>
    </row>
    <row r="40" spans="1:11" ht="18.75" customHeight="1" x14ac:dyDescent="0.15">
      <c r="A40" s="34" t="s">
        <v>72</v>
      </c>
      <c r="B40" s="34" t="s">
        <v>52</v>
      </c>
      <c r="C40" s="34" t="s">
        <v>66</v>
      </c>
      <c r="D40" s="37" t="s">
        <v>69</v>
      </c>
      <c r="E40" s="37" t="s">
        <v>54</v>
      </c>
      <c r="F40" s="37" t="s">
        <v>56</v>
      </c>
      <c r="G40" s="37" t="s">
        <v>54</v>
      </c>
      <c r="H40" s="37" t="s">
        <v>56</v>
      </c>
      <c r="I40" s="35" t="s">
        <v>73</v>
      </c>
      <c r="J40" s="37" t="s">
        <v>56</v>
      </c>
      <c r="K40" s="32"/>
    </row>
    <row r="41" spans="1:11" ht="18.75" customHeight="1" x14ac:dyDescent="0.15">
      <c r="A41" s="34"/>
      <c r="B41" s="38"/>
      <c r="C41" s="34"/>
      <c r="D41" s="37" t="s">
        <v>70</v>
      </c>
      <c r="E41" s="37" t="s">
        <v>54</v>
      </c>
      <c r="F41" s="37" t="s">
        <v>57</v>
      </c>
      <c r="G41" s="37" t="s">
        <v>54</v>
      </c>
      <c r="H41" s="37" t="s">
        <v>57</v>
      </c>
      <c r="I41" s="35"/>
      <c r="J41" s="37" t="s">
        <v>57</v>
      </c>
      <c r="K41" s="35" t="s">
        <v>76</v>
      </c>
    </row>
    <row r="42" spans="1:11" ht="18.75" customHeight="1" x14ac:dyDescent="0.15">
      <c r="A42" s="34"/>
      <c r="B42" s="33"/>
      <c r="C42" s="34"/>
      <c r="D42" s="34"/>
      <c r="E42" s="34"/>
      <c r="F42" s="34"/>
      <c r="G42" s="34"/>
      <c r="H42" s="34"/>
      <c r="I42" s="35"/>
      <c r="J42" s="36"/>
      <c r="K42" s="32"/>
    </row>
    <row r="43" spans="1:11" ht="18.75" customHeight="1" x14ac:dyDescent="0.15">
      <c r="A43" s="34" t="s">
        <v>74</v>
      </c>
      <c r="B43" s="34" t="s">
        <v>52</v>
      </c>
      <c r="C43" s="34" t="s">
        <v>66</v>
      </c>
      <c r="D43" s="37" t="s">
        <v>70</v>
      </c>
      <c r="E43" s="37" t="s">
        <v>54</v>
      </c>
      <c r="F43" s="37" t="s">
        <v>57</v>
      </c>
      <c r="G43" s="37" t="s">
        <v>54</v>
      </c>
      <c r="H43" s="37" t="s">
        <v>57</v>
      </c>
      <c r="I43" s="35"/>
      <c r="J43" s="37" t="s">
        <v>57</v>
      </c>
      <c r="K43" s="34" t="s">
        <v>77</v>
      </c>
    </row>
    <row r="44" spans="1:11" ht="18.75" customHeight="1" x14ac:dyDescent="0.15">
      <c r="A44" s="34"/>
      <c r="B44" s="38"/>
      <c r="C44" s="38"/>
      <c r="D44" s="38"/>
      <c r="E44" s="38"/>
      <c r="F44" s="38"/>
      <c r="G44" s="38"/>
      <c r="H44" s="38"/>
      <c r="I44" s="35"/>
      <c r="J44" s="36"/>
      <c r="K44" s="32"/>
    </row>
    <row r="45" spans="1:11" ht="18.75" customHeight="1" x14ac:dyDescent="0.15">
      <c r="A45" s="231" t="s">
        <v>75</v>
      </c>
      <c r="B45" s="232"/>
      <c r="C45" s="233"/>
      <c r="D45" s="38"/>
      <c r="E45" s="38"/>
      <c r="F45" s="37" t="s">
        <v>58</v>
      </c>
      <c r="G45" s="38"/>
      <c r="H45" s="37" t="s">
        <v>58</v>
      </c>
      <c r="I45" s="35"/>
      <c r="J45" s="37" t="s">
        <v>58</v>
      </c>
      <c r="K45" s="32"/>
    </row>
    <row r="46" spans="1:11" ht="18.75" customHeight="1" x14ac:dyDescent="0.15">
      <c r="A46" s="34"/>
      <c r="B46" s="38"/>
      <c r="C46" s="38"/>
      <c r="D46" s="38"/>
      <c r="E46" s="38"/>
      <c r="F46" s="38"/>
      <c r="G46" s="38"/>
      <c r="H46" s="38"/>
      <c r="I46" s="38"/>
      <c r="J46" s="36"/>
      <c r="K46" s="32"/>
    </row>
    <row r="47" spans="1:11" ht="18.75" customHeight="1" x14ac:dyDescent="0.15">
      <c r="A47" s="231" t="s">
        <v>78</v>
      </c>
      <c r="B47" s="233"/>
      <c r="C47" s="38"/>
      <c r="D47" s="38"/>
      <c r="E47" s="38"/>
      <c r="F47" s="38"/>
      <c r="G47" s="38"/>
      <c r="H47" s="38"/>
      <c r="I47" s="38"/>
      <c r="J47" s="37" t="s">
        <v>58</v>
      </c>
      <c r="K47" s="32"/>
    </row>
    <row r="48" spans="1:11" ht="18.75" customHeight="1" x14ac:dyDescent="0.15">
      <c r="A48" s="231" t="s">
        <v>79</v>
      </c>
      <c r="B48" s="232"/>
      <c r="C48" s="233"/>
      <c r="D48" s="38"/>
      <c r="E48" s="38"/>
      <c r="F48" s="38"/>
      <c r="G48" s="38"/>
      <c r="H48" s="38"/>
      <c r="I48" s="38"/>
      <c r="J48" s="37" t="s">
        <v>58</v>
      </c>
      <c r="K48" s="32"/>
    </row>
    <row r="49" spans="1:11" ht="18.75" customHeight="1" x14ac:dyDescent="0.15">
      <c r="A49" s="41"/>
      <c r="B49" s="41"/>
      <c r="C49" s="41"/>
      <c r="D49" s="41"/>
      <c r="E49" s="41"/>
      <c r="F49" s="41"/>
      <c r="G49" s="41"/>
      <c r="H49" s="41"/>
      <c r="I49" s="41"/>
      <c r="J49" s="42"/>
      <c r="K49" s="43"/>
    </row>
    <row r="50" spans="1:11" ht="18.75" customHeight="1" x14ac:dyDescent="0.15">
      <c r="A50" s="44" t="s">
        <v>49</v>
      </c>
      <c r="B50" s="41"/>
      <c r="C50" s="41"/>
      <c r="D50" s="41"/>
      <c r="E50" s="41"/>
      <c r="F50" s="41"/>
      <c r="G50" s="41"/>
      <c r="H50" s="41"/>
      <c r="I50" s="41"/>
      <c r="J50" s="42"/>
      <c r="K50" s="43"/>
    </row>
    <row r="51" spans="1:11" ht="18.75" customHeight="1" x14ac:dyDescent="0.15">
      <c r="A51" s="21" t="s">
        <v>102</v>
      </c>
    </row>
    <row r="52" spans="1:11" ht="18.75" customHeight="1" x14ac:dyDescent="0.15">
      <c r="A52" s="21" t="s">
        <v>103</v>
      </c>
    </row>
    <row r="53" spans="1:11" ht="18.75" customHeight="1" x14ac:dyDescent="0.15">
      <c r="A53" s="21" t="s">
        <v>47</v>
      </c>
    </row>
    <row r="54" spans="1:11" ht="18.75" customHeight="1" x14ac:dyDescent="0.15">
      <c r="A54" s="21" t="s">
        <v>104</v>
      </c>
    </row>
    <row r="55" spans="1:11" ht="18.75" customHeight="1" x14ac:dyDescent="0.15">
      <c r="A55" s="21" t="s">
        <v>48</v>
      </c>
    </row>
  </sheetData>
  <mergeCells count="10">
    <mergeCell ref="A31:C31"/>
    <mergeCell ref="A45:C45"/>
    <mergeCell ref="A47:B47"/>
    <mergeCell ref="A48:C48"/>
    <mergeCell ref="J3:K3"/>
    <mergeCell ref="A5:K5"/>
    <mergeCell ref="I12:K12"/>
    <mergeCell ref="I13:K13"/>
    <mergeCell ref="A15:K15"/>
    <mergeCell ref="B17:K17"/>
  </mergeCells>
  <phoneticPr fontId="1"/>
  <pageMargins left="0.78740157480314965" right="0.19685039370078741" top="0.59055118110236227" bottom="0.39370078740157483" header="0.39370078740157483" footer="0.19685039370078741"/>
  <pageSetup paperSize="9" scale="83"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5"/>
  <sheetViews>
    <sheetView showGridLines="0" view="pageBreakPreview" zoomScaleNormal="85" zoomScaleSheetLayoutView="100" workbookViewId="0">
      <selection activeCell="A5" sqref="A5:L5"/>
    </sheetView>
  </sheetViews>
  <sheetFormatPr defaultRowHeight="10.5" x14ac:dyDescent="0.15"/>
  <cols>
    <col min="1" max="1" width="9" style="24" customWidth="1"/>
    <col min="2" max="2" width="7.5" style="24" bestFit="1" customWidth="1"/>
    <col min="3" max="3" width="4.5" style="24" bestFit="1" customWidth="1"/>
    <col min="4" max="6" width="8.375" style="24" customWidth="1"/>
    <col min="7" max="8" width="7.5" style="24" bestFit="1" customWidth="1"/>
    <col min="9" max="9" width="8.25" style="24" bestFit="1" customWidth="1"/>
    <col min="10" max="10" width="18.75" style="24" customWidth="1"/>
    <col min="11" max="11" width="6" style="24" bestFit="1" customWidth="1"/>
    <col min="12" max="12" width="7.5" style="24" bestFit="1" customWidth="1"/>
    <col min="13" max="13" width="9" style="24" customWidth="1"/>
    <col min="14" max="16384" width="9" style="24"/>
  </cols>
  <sheetData>
    <row r="1" spans="1:12" s="11" customFormat="1" ht="13.5" customHeight="1" x14ac:dyDescent="0.15">
      <c r="J1" s="241" t="s">
        <v>105</v>
      </c>
      <c r="K1" s="241"/>
      <c r="L1" s="241"/>
    </row>
    <row r="2" spans="1:12" s="11" customFormat="1" ht="13.5" customHeight="1" x14ac:dyDescent="0.15">
      <c r="L2" s="13"/>
    </row>
    <row r="3" spans="1:12" s="11" customFormat="1" ht="13.5" customHeight="1" x14ac:dyDescent="0.15">
      <c r="J3" s="240" t="s">
        <v>29</v>
      </c>
      <c r="K3" s="240"/>
      <c r="L3" s="240"/>
    </row>
    <row r="4" spans="1:12" s="11" customFormat="1" ht="13.5" customHeight="1" x14ac:dyDescent="0.15"/>
    <row r="5" spans="1:12" ht="17.25" x14ac:dyDescent="0.15">
      <c r="A5" s="236" t="s">
        <v>106</v>
      </c>
      <c r="B5" s="236"/>
      <c r="C5" s="236"/>
      <c r="D5" s="236"/>
      <c r="E5" s="236"/>
      <c r="F5" s="236"/>
      <c r="G5" s="236"/>
      <c r="H5" s="236"/>
      <c r="I5" s="236"/>
      <c r="J5" s="236"/>
      <c r="K5" s="236"/>
      <c r="L5" s="236"/>
    </row>
    <row r="6" spans="1:12" s="11" customFormat="1" ht="13.5" customHeight="1" x14ac:dyDescent="0.15">
      <c r="B6" s="14"/>
      <c r="C6" s="14"/>
      <c r="D6" s="14"/>
      <c r="E6" s="14"/>
      <c r="F6" s="14"/>
      <c r="G6" s="14"/>
      <c r="H6" s="14"/>
      <c r="I6" s="14"/>
      <c r="J6" s="14"/>
      <c r="K6" s="14"/>
      <c r="L6" s="14"/>
    </row>
    <row r="7" spans="1:12" s="11" customFormat="1" ht="13.5" customHeight="1" x14ac:dyDescent="0.15">
      <c r="A7" s="15" t="s">
        <v>46</v>
      </c>
      <c r="B7" s="15"/>
      <c r="C7" s="15"/>
      <c r="D7" s="16"/>
      <c r="E7" s="16"/>
      <c r="F7" s="16"/>
      <c r="G7" s="16"/>
      <c r="H7" s="16"/>
      <c r="I7" s="17"/>
      <c r="J7" s="17"/>
    </row>
    <row r="8" spans="1:12" s="11" customFormat="1" ht="13.5" customHeight="1" x14ac:dyDescent="0.15">
      <c r="A8" s="15" t="str">
        <f>"　　"&amp;基本情報!C16&amp;"　様"</f>
        <v>　　仙台市水道事業管理者　〇〇 〇〇　様</v>
      </c>
      <c r="B8" s="15"/>
      <c r="C8" s="15"/>
      <c r="D8" s="17"/>
      <c r="E8" s="17"/>
      <c r="F8" s="17"/>
      <c r="G8" s="17"/>
      <c r="H8" s="17"/>
      <c r="I8" s="17"/>
      <c r="J8" s="17"/>
    </row>
    <row r="9" spans="1:12" s="11" customFormat="1" ht="13.5" customHeight="1" x14ac:dyDescent="0.15">
      <c r="A9" s="17"/>
      <c r="B9" s="17"/>
      <c r="C9" s="17"/>
      <c r="D9" s="17"/>
      <c r="E9" s="17"/>
      <c r="F9" s="17"/>
      <c r="G9" s="17"/>
      <c r="H9" s="17"/>
      <c r="I9" s="17"/>
      <c r="J9" s="17"/>
      <c r="K9" s="17"/>
      <c r="L9" s="18"/>
    </row>
    <row r="10" spans="1:12" s="11" customFormat="1" ht="13.5" customHeight="1" x14ac:dyDescent="0.15">
      <c r="A10" s="17"/>
      <c r="B10" s="17"/>
      <c r="C10" s="17"/>
      <c r="D10" s="17"/>
      <c r="E10" s="17"/>
      <c r="F10" s="17"/>
      <c r="G10" s="17"/>
      <c r="H10" s="17"/>
      <c r="I10" s="17"/>
      <c r="J10" s="17"/>
      <c r="K10" s="17"/>
      <c r="L10" s="18"/>
    </row>
    <row r="11" spans="1:12" s="11" customFormat="1" ht="18" customHeight="1" x14ac:dyDescent="0.15">
      <c r="A11" s="17"/>
      <c r="B11" s="17"/>
      <c r="C11" s="17"/>
      <c r="D11" s="17"/>
      <c r="E11" s="17"/>
      <c r="F11" s="17"/>
      <c r="H11" s="12" t="s">
        <v>5</v>
      </c>
    </row>
    <row r="12" spans="1:12" s="11" customFormat="1" ht="18" customHeight="1" x14ac:dyDescent="0.15">
      <c r="A12" s="17"/>
      <c r="B12" s="17"/>
      <c r="C12" s="17"/>
      <c r="D12" s="17"/>
      <c r="E12" s="17"/>
      <c r="F12" s="17"/>
      <c r="H12" s="12" t="s">
        <v>81</v>
      </c>
      <c r="J12" s="237" t="str">
        <f>基本情報!C12</f>
        <v>株式会社　〇〇建設</v>
      </c>
      <c r="K12" s="237"/>
      <c r="L12" s="237"/>
    </row>
    <row r="13" spans="1:12" s="11" customFormat="1" ht="18" customHeight="1" x14ac:dyDescent="0.15">
      <c r="A13" s="17"/>
      <c r="B13" s="17"/>
      <c r="C13" s="17"/>
      <c r="D13" s="17"/>
      <c r="E13" s="17"/>
      <c r="F13" s="17"/>
      <c r="H13" s="12" t="s">
        <v>82</v>
      </c>
      <c r="J13" s="237" t="str">
        <f>基本情報!C13</f>
        <v>代表取締役　〇〇　〇〇</v>
      </c>
      <c r="K13" s="237"/>
      <c r="L13" s="237"/>
    </row>
    <row r="14" spans="1:12" s="11" customFormat="1" ht="13.5" customHeight="1" x14ac:dyDescent="0.15">
      <c r="L14" s="19"/>
    </row>
    <row r="15" spans="1:12" s="11" customFormat="1" ht="15" customHeight="1" x14ac:dyDescent="0.15">
      <c r="A15" s="234" t="s">
        <v>107</v>
      </c>
      <c r="B15" s="234"/>
      <c r="C15" s="234"/>
      <c r="D15" s="234"/>
      <c r="E15" s="234"/>
      <c r="F15" s="234"/>
      <c r="G15" s="234"/>
      <c r="H15" s="234"/>
      <c r="I15" s="234"/>
      <c r="J15" s="234"/>
      <c r="K15" s="234"/>
      <c r="L15" s="234"/>
    </row>
    <row r="16" spans="1:12" s="11" customFormat="1" ht="9" customHeight="1" x14ac:dyDescent="0.15">
      <c r="A16" s="17"/>
      <c r="B16" s="17"/>
      <c r="C16" s="17"/>
      <c r="D16" s="17"/>
      <c r="E16" s="17"/>
      <c r="F16" s="17"/>
      <c r="G16" s="17"/>
      <c r="H16" s="17"/>
      <c r="I16" s="17"/>
      <c r="J16" s="17"/>
      <c r="K16" s="17"/>
      <c r="L16" s="19"/>
    </row>
    <row r="17" spans="1:12" s="11" customFormat="1" ht="21" customHeight="1" x14ac:dyDescent="0.15">
      <c r="A17" s="16" t="s">
        <v>80</v>
      </c>
      <c r="B17" s="238" t="str">
        <f>工事名</f>
        <v>管整２０XX-XX号　✕○✕○工事</v>
      </c>
      <c r="C17" s="238"/>
      <c r="D17" s="238"/>
      <c r="E17" s="238"/>
      <c r="F17" s="238"/>
      <c r="G17" s="238"/>
      <c r="H17" s="238"/>
      <c r="I17" s="238"/>
      <c r="J17" s="238"/>
      <c r="K17" s="238"/>
      <c r="L17" s="238"/>
    </row>
    <row r="18" spans="1:12" ht="13.5" customHeight="1" x14ac:dyDescent="0.15">
      <c r="A18" s="39"/>
      <c r="B18" s="39"/>
      <c r="C18" s="39"/>
      <c r="D18" s="39"/>
      <c r="E18" s="39"/>
      <c r="F18" s="39"/>
      <c r="G18" s="39"/>
      <c r="H18" s="39"/>
      <c r="I18" s="39"/>
      <c r="J18" s="39"/>
      <c r="K18" s="39"/>
      <c r="L18" s="39"/>
    </row>
    <row r="19" spans="1:12" ht="25.5" customHeight="1" x14ac:dyDescent="0.15">
      <c r="A19" s="40" t="s">
        <v>31</v>
      </c>
      <c r="B19" s="40" t="s">
        <v>32</v>
      </c>
      <c r="C19" s="40" t="s">
        <v>33</v>
      </c>
      <c r="D19" s="40" t="s">
        <v>38</v>
      </c>
      <c r="E19" s="40" t="s">
        <v>41</v>
      </c>
      <c r="F19" s="40" t="s">
        <v>42</v>
      </c>
      <c r="G19" s="40" t="s">
        <v>34</v>
      </c>
      <c r="H19" s="22" t="s">
        <v>35</v>
      </c>
      <c r="I19" s="46" t="s">
        <v>108</v>
      </c>
      <c r="J19" s="46" t="s">
        <v>109</v>
      </c>
      <c r="K19" s="23" t="s">
        <v>110</v>
      </c>
      <c r="L19" s="40" t="s">
        <v>36</v>
      </c>
    </row>
    <row r="20" spans="1:12" ht="18.75" customHeight="1" x14ac:dyDescent="0.15">
      <c r="A20" s="25" t="s">
        <v>50</v>
      </c>
      <c r="B20" s="26"/>
      <c r="C20" s="27"/>
      <c r="D20" s="27"/>
      <c r="E20" s="27"/>
      <c r="F20" s="27"/>
      <c r="G20" s="27"/>
      <c r="H20" s="27"/>
      <c r="I20" s="28"/>
      <c r="J20" s="28"/>
      <c r="K20" s="29"/>
      <c r="L20" s="25"/>
    </row>
    <row r="21" spans="1:12" ht="18.75" customHeight="1" x14ac:dyDescent="0.15">
      <c r="A21" s="25"/>
      <c r="B21" s="26"/>
      <c r="C21" s="27"/>
      <c r="D21" s="49"/>
      <c r="E21" s="27"/>
      <c r="F21" s="27"/>
      <c r="G21" s="27"/>
      <c r="H21" s="27"/>
      <c r="I21" s="28"/>
      <c r="J21" s="28"/>
      <c r="K21" s="29"/>
      <c r="L21" s="25"/>
    </row>
    <row r="22" spans="1:12" ht="18.75" customHeight="1" x14ac:dyDescent="0.15">
      <c r="A22" s="34" t="s">
        <v>111</v>
      </c>
      <c r="B22" s="34" t="s">
        <v>112</v>
      </c>
      <c r="C22" s="34" t="s">
        <v>66</v>
      </c>
      <c r="D22" s="47">
        <v>5000</v>
      </c>
      <c r="E22" s="47">
        <v>90</v>
      </c>
      <c r="F22" s="47">
        <f>D22*E22</f>
        <v>450000</v>
      </c>
      <c r="G22" s="34" t="s">
        <v>113</v>
      </c>
      <c r="H22" s="35" t="s">
        <v>114</v>
      </c>
      <c r="I22" s="35"/>
      <c r="J22" s="35" t="s">
        <v>120</v>
      </c>
      <c r="K22" s="34" t="s">
        <v>121</v>
      </c>
      <c r="L22" s="34" t="s">
        <v>122</v>
      </c>
    </row>
    <row r="23" spans="1:12" ht="18.75" customHeight="1" x14ac:dyDescent="0.15">
      <c r="A23" s="34" t="s">
        <v>111</v>
      </c>
      <c r="B23" s="34" t="s">
        <v>112</v>
      </c>
      <c r="C23" s="34" t="s">
        <v>66</v>
      </c>
      <c r="D23" s="47">
        <v>10000</v>
      </c>
      <c r="E23" s="47">
        <v>100</v>
      </c>
      <c r="F23" s="47">
        <f t="shared" ref="F23:F27" si="0">D23*E23</f>
        <v>1000000</v>
      </c>
      <c r="G23" s="34" t="s">
        <v>113</v>
      </c>
      <c r="H23" s="35" t="s">
        <v>115</v>
      </c>
      <c r="I23" s="35"/>
      <c r="J23" s="35" t="s">
        <v>120</v>
      </c>
      <c r="K23" s="34" t="s">
        <v>121</v>
      </c>
      <c r="L23" s="34" t="s">
        <v>122</v>
      </c>
    </row>
    <row r="24" spans="1:12" ht="18.75" customHeight="1" x14ac:dyDescent="0.15">
      <c r="A24" s="34" t="s">
        <v>111</v>
      </c>
      <c r="B24" s="34" t="s">
        <v>112</v>
      </c>
      <c r="C24" s="34" t="s">
        <v>66</v>
      </c>
      <c r="D24" s="47">
        <v>15000</v>
      </c>
      <c r="E24" s="47">
        <v>100</v>
      </c>
      <c r="F24" s="47">
        <f t="shared" si="0"/>
        <v>1500000</v>
      </c>
      <c r="G24" s="34" t="s">
        <v>113</v>
      </c>
      <c r="H24" s="35" t="s">
        <v>116</v>
      </c>
      <c r="I24" s="35"/>
      <c r="J24" s="35" t="s">
        <v>120</v>
      </c>
      <c r="K24" s="34" t="s">
        <v>121</v>
      </c>
      <c r="L24" s="34" t="s">
        <v>122</v>
      </c>
    </row>
    <row r="25" spans="1:12" ht="18.75" customHeight="1" x14ac:dyDescent="0.15">
      <c r="A25" s="34" t="s">
        <v>111</v>
      </c>
      <c r="B25" s="34" t="s">
        <v>112</v>
      </c>
      <c r="C25" s="34" t="s">
        <v>66</v>
      </c>
      <c r="D25" s="47">
        <v>14000</v>
      </c>
      <c r="E25" s="47">
        <v>100</v>
      </c>
      <c r="F25" s="47">
        <f t="shared" si="0"/>
        <v>1400000</v>
      </c>
      <c r="G25" s="34" t="s">
        <v>113</v>
      </c>
      <c r="H25" s="35" t="s">
        <v>117</v>
      </c>
      <c r="I25" s="35"/>
      <c r="J25" s="35" t="s">
        <v>120</v>
      </c>
      <c r="K25" s="34" t="s">
        <v>121</v>
      </c>
      <c r="L25" s="34" t="s">
        <v>122</v>
      </c>
    </row>
    <row r="26" spans="1:12" ht="18.75" customHeight="1" x14ac:dyDescent="0.15">
      <c r="A26" s="34" t="s">
        <v>111</v>
      </c>
      <c r="B26" s="34" t="s">
        <v>112</v>
      </c>
      <c r="C26" s="34" t="s">
        <v>66</v>
      </c>
      <c r="D26" s="47">
        <v>5000</v>
      </c>
      <c r="E26" s="47">
        <v>110</v>
      </c>
      <c r="F26" s="47">
        <f t="shared" si="0"/>
        <v>550000</v>
      </c>
      <c r="G26" s="34" t="s">
        <v>113</v>
      </c>
      <c r="H26" s="35" t="s">
        <v>118</v>
      </c>
      <c r="I26" s="35"/>
      <c r="J26" s="35" t="s">
        <v>120</v>
      </c>
      <c r="K26" s="34" t="s">
        <v>121</v>
      </c>
      <c r="L26" s="34" t="s">
        <v>122</v>
      </c>
    </row>
    <row r="27" spans="1:12" ht="18.75" customHeight="1" x14ac:dyDescent="0.15">
      <c r="A27" s="34" t="s">
        <v>111</v>
      </c>
      <c r="B27" s="34" t="s">
        <v>112</v>
      </c>
      <c r="C27" s="34" t="s">
        <v>66</v>
      </c>
      <c r="D27" s="47">
        <v>1000</v>
      </c>
      <c r="E27" s="47">
        <v>100</v>
      </c>
      <c r="F27" s="47">
        <f t="shared" si="0"/>
        <v>100000</v>
      </c>
      <c r="G27" s="34" t="s">
        <v>113</v>
      </c>
      <c r="H27" s="35" t="s">
        <v>119</v>
      </c>
      <c r="I27" s="35"/>
      <c r="J27" s="35" t="s">
        <v>120</v>
      </c>
      <c r="K27" s="34" t="s">
        <v>121</v>
      </c>
      <c r="L27" s="34" t="s">
        <v>122</v>
      </c>
    </row>
    <row r="28" spans="1:12" ht="18.75" customHeight="1" x14ac:dyDescent="0.15">
      <c r="A28" s="242" t="s">
        <v>123</v>
      </c>
      <c r="B28" s="243"/>
      <c r="C28" s="244"/>
      <c r="D28" s="48">
        <f>SUM(D22:D27)</f>
        <v>50000</v>
      </c>
      <c r="E28" s="34"/>
      <c r="F28" s="34"/>
      <c r="G28" s="34"/>
      <c r="H28" s="34"/>
      <c r="I28" s="35"/>
      <c r="J28" s="35"/>
      <c r="K28" s="34"/>
      <c r="L28" s="35"/>
    </row>
    <row r="29" spans="1:12" ht="18.75" customHeight="1" x14ac:dyDescent="0.15">
      <c r="A29" s="27"/>
      <c r="B29" s="31"/>
      <c r="C29" s="31"/>
      <c r="D29" s="31"/>
      <c r="E29" s="31"/>
      <c r="F29" s="31"/>
      <c r="G29" s="31"/>
      <c r="H29" s="31"/>
      <c r="I29" s="31"/>
      <c r="J29" s="31"/>
      <c r="K29" s="29"/>
      <c r="L29" s="25"/>
    </row>
    <row r="30" spans="1:12" s="54" customFormat="1" ht="18.75" customHeight="1" x14ac:dyDescent="0.15">
      <c r="A30" s="51" t="s">
        <v>111</v>
      </c>
      <c r="B30" s="51" t="s">
        <v>112</v>
      </c>
      <c r="C30" s="51" t="s">
        <v>66</v>
      </c>
      <c r="D30" s="52">
        <v>2000</v>
      </c>
      <c r="E30" s="52"/>
      <c r="F30" s="52">
        <f>D30*E30</f>
        <v>0</v>
      </c>
      <c r="G30" s="51" t="s">
        <v>113</v>
      </c>
      <c r="H30" s="53" t="s">
        <v>119</v>
      </c>
      <c r="I30" s="53" t="s">
        <v>126</v>
      </c>
      <c r="J30" s="53" t="s">
        <v>127</v>
      </c>
      <c r="K30" s="51" t="s">
        <v>128</v>
      </c>
      <c r="L30" s="51" t="s">
        <v>122</v>
      </c>
    </row>
    <row r="31" spans="1:12" s="54" customFormat="1" ht="18.75" customHeight="1" x14ac:dyDescent="0.15">
      <c r="A31" s="51" t="s">
        <v>111</v>
      </c>
      <c r="B31" s="51" t="s">
        <v>112</v>
      </c>
      <c r="C31" s="51" t="s">
        <v>66</v>
      </c>
      <c r="D31" s="52">
        <v>2000</v>
      </c>
      <c r="E31" s="52"/>
      <c r="F31" s="52">
        <f t="shared" ref="F31:F32" si="1">D31*E31</f>
        <v>0</v>
      </c>
      <c r="G31" s="51" t="s">
        <v>113</v>
      </c>
      <c r="H31" s="53" t="s">
        <v>124</v>
      </c>
      <c r="I31" s="53" t="s">
        <v>126</v>
      </c>
      <c r="J31" s="53" t="s">
        <v>127</v>
      </c>
      <c r="K31" s="51" t="s">
        <v>128</v>
      </c>
      <c r="L31" s="51" t="s">
        <v>122</v>
      </c>
    </row>
    <row r="32" spans="1:12" s="54" customFormat="1" ht="18.75" customHeight="1" x14ac:dyDescent="0.15">
      <c r="A32" s="51" t="s">
        <v>111</v>
      </c>
      <c r="B32" s="51" t="s">
        <v>112</v>
      </c>
      <c r="C32" s="51" t="s">
        <v>66</v>
      </c>
      <c r="D32" s="52">
        <v>1000</v>
      </c>
      <c r="E32" s="52"/>
      <c r="F32" s="52">
        <f t="shared" si="1"/>
        <v>0</v>
      </c>
      <c r="G32" s="51" t="s">
        <v>113</v>
      </c>
      <c r="H32" s="53" t="s">
        <v>125</v>
      </c>
      <c r="I32" s="53" t="s">
        <v>126</v>
      </c>
      <c r="J32" s="53" t="s">
        <v>127</v>
      </c>
      <c r="K32" s="51" t="s">
        <v>128</v>
      </c>
      <c r="L32" s="51" t="s">
        <v>122</v>
      </c>
    </row>
    <row r="33" spans="1:12" s="54" customFormat="1" ht="18.75" customHeight="1" x14ac:dyDescent="0.15">
      <c r="A33" s="245" t="s">
        <v>129</v>
      </c>
      <c r="B33" s="246"/>
      <c r="C33" s="247"/>
      <c r="D33" s="55">
        <f>SUM(D30:D32)</f>
        <v>5000</v>
      </c>
      <c r="E33" s="51"/>
      <c r="F33" s="51"/>
      <c r="G33" s="51"/>
      <c r="H33" s="51"/>
      <c r="I33" s="53"/>
      <c r="J33" s="53"/>
      <c r="K33" s="51"/>
      <c r="L33" s="53"/>
    </row>
    <row r="34" spans="1:12" ht="18.75" customHeight="1" x14ac:dyDescent="0.15">
      <c r="A34" s="56"/>
      <c r="B34" s="56"/>
      <c r="C34" s="56"/>
      <c r="D34" s="50"/>
      <c r="E34" s="27"/>
      <c r="F34" s="27"/>
      <c r="G34" s="27"/>
      <c r="H34" s="27"/>
      <c r="I34" s="28"/>
      <c r="J34" s="28"/>
      <c r="K34" s="27"/>
      <c r="L34" s="28"/>
    </row>
    <row r="35" spans="1:12" ht="18.75" customHeight="1" x14ac:dyDescent="0.15">
      <c r="A35" s="56"/>
      <c r="B35" s="56"/>
      <c r="C35" s="56"/>
      <c r="D35" s="50"/>
      <c r="E35" s="27"/>
      <c r="F35" s="27"/>
      <c r="G35" s="27"/>
      <c r="H35" s="27"/>
      <c r="I35" s="28"/>
      <c r="J35" s="28"/>
      <c r="K35" s="27"/>
      <c r="L35" s="28"/>
    </row>
    <row r="36" spans="1:12" ht="18.75" customHeight="1" x14ac:dyDescent="0.15">
      <c r="A36" s="27"/>
      <c r="B36" s="27"/>
      <c r="C36" s="31"/>
      <c r="D36" s="31"/>
      <c r="E36" s="31"/>
      <c r="F36" s="31"/>
      <c r="G36" s="31"/>
      <c r="H36" s="31"/>
      <c r="I36" s="31"/>
      <c r="J36" s="31"/>
      <c r="K36" s="30"/>
      <c r="L36" s="25"/>
    </row>
    <row r="37" spans="1:12" ht="18.75" customHeight="1" x14ac:dyDescent="0.15">
      <c r="A37" s="27"/>
      <c r="B37" s="27"/>
      <c r="C37" s="27"/>
      <c r="D37" s="31"/>
      <c r="E37" s="31"/>
      <c r="F37" s="31"/>
      <c r="G37" s="31"/>
      <c r="H37" s="31"/>
      <c r="I37" s="31"/>
      <c r="J37" s="31"/>
      <c r="K37" s="30"/>
      <c r="L37" s="25"/>
    </row>
    <row r="38" spans="1:12" ht="18.75" customHeight="1" x14ac:dyDescent="0.15">
      <c r="A38" s="41"/>
      <c r="B38" s="41"/>
      <c r="C38" s="41"/>
      <c r="D38" s="41"/>
      <c r="E38" s="41"/>
      <c r="F38" s="41"/>
      <c r="G38" s="41"/>
      <c r="H38" s="41"/>
      <c r="I38" s="41"/>
      <c r="J38" s="41"/>
      <c r="K38" s="42"/>
      <c r="L38" s="43"/>
    </row>
    <row r="39" spans="1:12" ht="18.75" customHeight="1" x14ac:dyDescent="0.15">
      <c r="A39" s="44" t="s">
        <v>130</v>
      </c>
      <c r="B39" s="41"/>
      <c r="C39" s="41"/>
      <c r="D39" s="41"/>
      <c r="E39" s="41"/>
      <c r="F39" s="41"/>
      <c r="G39" s="41"/>
      <c r="H39" s="41"/>
      <c r="I39" s="41"/>
      <c r="J39" s="41"/>
      <c r="K39" s="42"/>
      <c r="L39" s="43"/>
    </row>
    <row r="40" spans="1:12" x14ac:dyDescent="0.15">
      <c r="A40" s="21" t="s">
        <v>132</v>
      </c>
    </row>
    <row r="41" spans="1:12" x14ac:dyDescent="0.15">
      <c r="A41" s="21" t="s">
        <v>103</v>
      </c>
    </row>
    <row r="42" spans="1:12" x14ac:dyDescent="0.15">
      <c r="A42" s="21" t="s">
        <v>131</v>
      </c>
    </row>
    <row r="43" spans="1:12" x14ac:dyDescent="0.15">
      <c r="A43" s="21" t="s">
        <v>133</v>
      </c>
    </row>
    <row r="44" spans="1:12" x14ac:dyDescent="0.15">
      <c r="A44" s="21" t="s">
        <v>134</v>
      </c>
    </row>
    <row r="45" spans="1:12" x14ac:dyDescent="0.15">
      <c r="A45" s="21" t="s">
        <v>135</v>
      </c>
    </row>
  </sheetData>
  <mergeCells count="9">
    <mergeCell ref="J3:L3"/>
    <mergeCell ref="J1:L1"/>
    <mergeCell ref="A28:C28"/>
    <mergeCell ref="A33:C33"/>
    <mergeCell ref="J12:L12"/>
    <mergeCell ref="J13:L13"/>
    <mergeCell ref="A5:L5"/>
    <mergeCell ref="A15:L15"/>
    <mergeCell ref="B17:L17"/>
  </mergeCells>
  <phoneticPr fontId="1"/>
  <pageMargins left="0.78740157480314965" right="0.19685039370078741" top="0.59055118110236227" bottom="0.39370078740157483" header="0.39370078740157483" footer="0.19685039370078741"/>
  <pageSetup paperSize="9" scale="91" fitToHeight="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8"/>
  <sheetViews>
    <sheetView showGridLines="0" view="pageBreakPreview" zoomScaleNormal="85" zoomScaleSheetLayoutView="100" workbookViewId="0">
      <selection activeCell="A4" sqref="A4"/>
    </sheetView>
  </sheetViews>
  <sheetFormatPr defaultRowHeight="12" x14ac:dyDescent="0.15"/>
  <cols>
    <col min="1" max="1" width="9" style="72" customWidth="1"/>
    <col min="2" max="2" width="15.125" style="72" bestFit="1" customWidth="1"/>
    <col min="3" max="3" width="5" style="72" bestFit="1" customWidth="1"/>
    <col min="4" max="4" width="5.875" style="72" bestFit="1" customWidth="1"/>
    <col min="5" max="5" width="8.5" style="72" bestFit="1" customWidth="1"/>
    <col min="6" max="7" width="10.25" style="72" bestFit="1" customWidth="1"/>
    <col min="8" max="8" width="8.5" style="72" bestFit="1" customWidth="1"/>
    <col min="9" max="9" width="6.75" style="72" bestFit="1" customWidth="1"/>
    <col min="10" max="10" width="8.5" style="72" bestFit="1" customWidth="1"/>
    <col min="11" max="11" width="5" style="72" bestFit="1" customWidth="1"/>
    <col min="12" max="12" width="5.875" style="72" bestFit="1" customWidth="1"/>
    <col min="13" max="14" width="8.5" style="72" bestFit="1" customWidth="1"/>
    <col min="15" max="15" width="12.25" style="72" bestFit="1" customWidth="1"/>
    <col min="16" max="16384" width="9" style="72"/>
  </cols>
  <sheetData>
    <row r="1" spans="1:15" s="69" customFormat="1" ht="13.5" customHeight="1" x14ac:dyDescent="0.15">
      <c r="O1" s="70" t="s">
        <v>136</v>
      </c>
    </row>
    <row r="2" spans="1:15" s="69" customFormat="1" ht="13.5" customHeight="1" x14ac:dyDescent="0.15">
      <c r="O2" s="70"/>
    </row>
    <row r="3" spans="1:15" s="69" customFormat="1" ht="13.5" customHeight="1" x14ac:dyDescent="0.15">
      <c r="O3" s="70"/>
    </row>
    <row r="4" spans="1:15" ht="13.5" customHeight="1" x14ac:dyDescent="0.15">
      <c r="A4" s="57" t="s">
        <v>137</v>
      </c>
      <c r="B4" s="71"/>
      <c r="C4" s="71"/>
      <c r="D4" s="71"/>
      <c r="E4" s="71"/>
      <c r="F4" s="71"/>
      <c r="G4" s="71"/>
      <c r="H4" s="71"/>
      <c r="I4" s="71"/>
      <c r="J4" s="71"/>
      <c r="K4" s="71"/>
      <c r="L4" s="71"/>
      <c r="M4" s="71"/>
      <c r="N4" s="71"/>
      <c r="O4" s="71"/>
    </row>
    <row r="5" spans="1:15" ht="19.5" customHeight="1" x14ac:dyDescent="0.15">
      <c r="A5" s="251" t="s">
        <v>31</v>
      </c>
      <c r="B5" s="251" t="s">
        <v>32</v>
      </c>
      <c r="C5" s="251" t="s">
        <v>33</v>
      </c>
      <c r="D5" s="251" t="s">
        <v>140</v>
      </c>
      <c r="E5" s="251" t="s">
        <v>141</v>
      </c>
      <c r="F5" s="251" t="s">
        <v>142</v>
      </c>
      <c r="G5" s="251" t="s">
        <v>143</v>
      </c>
      <c r="H5" s="251" t="s">
        <v>35</v>
      </c>
      <c r="I5" s="248" t="s">
        <v>139</v>
      </c>
      <c r="J5" s="249"/>
      <c r="K5" s="249"/>
      <c r="L5" s="249"/>
      <c r="M5" s="249"/>
      <c r="N5" s="249"/>
      <c r="O5" s="250"/>
    </row>
    <row r="6" spans="1:15" ht="19.5" customHeight="1" x14ac:dyDescent="0.15">
      <c r="A6" s="252"/>
      <c r="B6" s="252"/>
      <c r="C6" s="252"/>
      <c r="D6" s="252"/>
      <c r="E6" s="252"/>
      <c r="F6" s="252"/>
      <c r="G6" s="252"/>
      <c r="H6" s="252"/>
      <c r="I6" s="59" t="s">
        <v>31</v>
      </c>
      <c r="J6" s="59" t="s">
        <v>32</v>
      </c>
      <c r="K6" s="59" t="s">
        <v>33</v>
      </c>
      <c r="L6" s="59" t="s">
        <v>38</v>
      </c>
      <c r="M6" s="59" t="s">
        <v>41</v>
      </c>
      <c r="N6" s="59" t="s">
        <v>42</v>
      </c>
      <c r="O6" s="59" t="s">
        <v>138</v>
      </c>
    </row>
    <row r="7" spans="1:15" ht="18.75" customHeight="1" x14ac:dyDescent="0.15">
      <c r="A7" s="58" t="s">
        <v>50</v>
      </c>
      <c r="B7" s="67"/>
      <c r="C7" s="59"/>
      <c r="D7" s="59"/>
      <c r="E7" s="59"/>
      <c r="F7" s="59"/>
      <c r="G7" s="59"/>
      <c r="H7" s="59"/>
      <c r="I7" s="60"/>
      <c r="J7" s="60"/>
      <c r="K7" s="60"/>
      <c r="L7" s="60"/>
      <c r="M7" s="60"/>
      <c r="N7" s="61"/>
      <c r="O7" s="58"/>
    </row>
    <row r="8" spans="1:15" ht="18.75" customHeight="1" x14ac:dyDescent="0.15">
      <c r="A8" s="58"/>
      <c r="B8" s="67"/>
      <c r="C8" s="59"/>
      <c r="D8" s="62"/>
      <c r="E8" s="59"/>
      <c r="F8" s="59"/>
      <c r="G8" s="59"/>
      <c r="H8" s="59"/>
      <c r="I8" s="60"/>
      <c r="J8" s="60"/>
      <c r="K8" s="60"/>
      <c r="L8" s="60"/>
      <c r="M8" s="60"/>
      <c r="N8" s="61"/>
      <c r="O8" s="58"/>
    </row>
    <row r="9" spans="1:15" ht="18.75" customHeight="1" x14ac:dyDescent="0.15">
      <c r="A9" s="63" t="s">
        <v>144</v>
      </c>
      <c r="B9" s="63" t="s">
        <v>145</v>
      </c>
      <c r="C9" s="63" t="s">
        <v>146</v>
      </c>
      <c r="D9" s="64">
        <v>3000</v>
      </c>
      <c r="E9" s="64">
        <v>2000</v>
      </c>
      <c r="F9" s="64">
        <f>D9*E9</f>
        <v>6000000</v>
      </c>
      <c r="G9" s="63" t="s">
        <v>147</v>
      </c>
      <c r="H9" s="65" t="s">
        <v>148</v>
      </c>
      <c r="I9" s="59" t="s">
        <v>111</v>
      </c>
      <c r="J9" s="59" t="s">
        <v>112</v>
      </c>
      <c r="K9" s="59" t="s">
        <v>66</v>
      </c>
      <c r="L9" s="62">
        <v>700</v>
      </c>
      <c r="M9" s="62">
        <v>90</v>
      </c>
      <c r="N9" s="62">
        <f>L9*M9</f>
        <v>63000</v>
      </c>
      <c r="O9" s="59" t="s">
        <v>113</v>
      </c>
    </row>
    <row r="10" spans="1:15" ht="18.75" customHeight="1" x14ac:dyDescent="0.15">
      <c r="A10" s="63"/>
      <c r="B10" s="63"/>
      <c r="C10" s="63"/>
      <c r="D10" s="64"/>
      <c r="E10" s="64"/>
      <c r="F10" s="64"/>
      <c r="G10" s="63"/>
      <c r="H10" s="65"/>
      <c r="I10" s="59" t="s">
        <v>111</v>
      </c>
      <c r="J10" s="59" t="s">
        <v>112</v>
      </c>
      <c r="K10" s="59" t="s">
        <v>66</v>
      </c>
      <c r="L10" s="62">
        <v>300</v>
      </c>
      <c r="M10" s="62">
        <v>90</v>
      </c>
      <c r="N10" s="62">
        <f>L10*M10</f>
        <v>27000</v>
      </c>
      <c r="O10" s="59" t="s">
        <v>149</v>
      </c>
    </row>
    <row r="11" spans="1:15" ht="18.75" customHeight="1" x14ac:dyDescent="0.15">
      <c r="A11" s="63"/>
      <c r="B11" s="63"/>
      <c r="C11" s="63"/>
      <c r="D11" s="64"/>
      <c r="E11" s="64"/>
      <c r="F11" s="64"/>
      <c r="G11" s="63"/>
      <c r="H11" s="65"/>
      <c r="I11" s="60"/>
      <c r="J11" s="60"/>
      <c r="K11" s="60"/>
      <c r="L11" s="60"/>
      <c r="M11" s="60"/>
      <c r="N11" s="59"/>
      <c r="O11" s="59"/>
    </row>
    <row r="12" spans="1:15" ht="18.75" customHeight="1" x14ac:dyDescent="0.15">
      <c r="A12" s="63" t="s">
        <v>144</v>
      </c>
      <c r="B12" s="63" t="s">
        <v>145</v>
      </c>
      <c r="C12" s="63" t="s">
        <v>146</v>
      </c>
      <c r="D12" s="64">
        <v>5000</v>
      </c>
      <c r="E12" s="64">
        <v>2000</v>
      </c>
      <c r="F12" s="64">
        <f>D12*E12</f>
        <v>10000000</v>
      </c>
      <c r="G12" s="63" t="s">
        <v>147</v>
      </c>
      <c r="H12" s="65" t="s">
        <v>150</v>
      </c>
      <c r="I12" s="59" t="s">
        <v>111</v>
      </c>
      <c r="J12" s="59" t="s">
        <v>112</v>
      </c>
      <c r="K12" s="59" t="s">
        <v>66</v>
      </c>
      <c r="L12" s="62">
        <v>500</v>
      </c>
      <c r="M12" s="62">
        <v>100</v>
      </c>
      <c r="N12" s="62">
        <f>L12*M12</f>
        <v>50000</v>
      </c>
      <c r="O12" s="59" t="s">
        <v>113</v>
      </c>
    </row>
    <row r="13" spans="1:15" ht="18.75" customHeight="1" x14ac:dyDescent="0.15">
      <c r="A13" s="63"/>
      <c r="B13" s="63"/>
      <c r="C13" s="63"/>
      <c r="D13" s="64"/>
      <c r="E13" s="64"/>
      <c r="F13" s="64"/>
      <c r="G13" s="63"/>
      <c r="H13" s="65"/>
      <c r="I13" s="59" t="s">
        <v>111</v>
      </c>
      <c r="J13" s="59" t="s">
        <v>112</v>
      </c>
      <c r="K13" s="59" t="s">
        <v>66</v>
      </c>
      <c r="L13" s="62">
        <v>1000</v>
      </c>
      <c r="M13" s="62">
        <v>100</v>
      </c>
      <c r="N13" s="62">
        <f>L13*M13</f>
        <v>100000</v>
      </c>
      <c r="O13" s="59" t="s">
        <v>149</v>
      </c>
    </row>
    <row r="14" spans="1:15" ht="18.75" customHeight="1" x14ac:dyDescent="0.15">
      <c r="A14" s="63"/>
      <c r="B14" s="63"/>
      <c r="C14" s="63"/>
      <c r="D14" s="64"/>
      <c r="E14" s="64"/>
      <c r="F14" s="64"/>
      <c r="G14" s="63"/>
      <c r="H14" s="65"/>
      <c r="I14" s="60"/>
      <c r="J14" s="60"/>
      <c r="K14" s="60"/>
      <c r="L14" s="60"/>
      <c r="M14" s="60"/>
      <c r="N14" s="59"/>
      <c r="O14" s="59"/>
    </row>
    <row r="15" spans="1:15" ht="18.75" customHeight="1" x14ac:dyDescent="0.15">
      <c r="A15" s="63" t="s">
        <v>151</v>
      </c>
      <c r="B15" s="63" t="s">
        <v>152</v>
      </c>
      <c r="C15" s="63" t="s">
        <v>153</v>
      </c>
      <c r="D15" s="64">
        <v>1</v>
      </c>
      <c r="E15" s="77" t="s">
        <v>37</v>
      </c>
      <c r="F15" s="77" t="s">
        <v>37</v>
      </c>
      <c r="G15" s="63" t="s">
        <v>154</v>
      </c>
      <c r="H15" s="65" t="s">
        <v>155</v>
      </c>
      <c r="I15" s="59" t="s">
        <v>111</v>
      </c>
      <c r="J15" s="59" t="s">
        <v>112</v>
      </c>
      <c r="K15" s="59" t="s">
        <v>66</v>
      </c>
      <c r="L15" s="62">
        <v>500</v>
      </c>
      <c r="M15" s="62">
        <v>110</v>
      </c>
      <c r="N15" s="62">
        <f>L15*M15</f>
        <v>55000</v>
      </c>
      <c r="O15" s="59" t="s">
        <v>156</v>
      </c>
    </row>
    <row r="16" spans="1:15" ht="18.75" customHeight="1" x14ac:dyDescent="0.15">
      <c r="A16" s="63"/>
      <c r="B16" s="66"/>
      <c r="C16" s="66"/>
      <c r="D16" s="66"/>
      <c r="E16" s="66"/>
      <c r="F16" s="66"/>
      <c r="G16" s="66"/>
      <c r="H16" s="66"/>
      <c r="I16" s="67"/>
      <c r="J16" s="67"/>
      <c r="K16" s="67"/>
      <c r="L16" s="67"/>
      <c r="M16" s="67"/>
      <c r="N16" s="61"/>
      <c r="O16" s="58"/>
    </row>
    <row r="17" spans="1:15" s="73" customFormat="1" ht="18.75" customHeight="1" x14ac:dyDescent="0.15">
      <c r="A17" s="63"/>
      <c r="B17" s="63"/>
      <c r="C17" s="63"/>
      <c r="D17" s="64"/>
      <c r="E17" s="64"/>
      <c r="F17" s="64"/>
      <c r="G17" s="63"/>
      <c r="H17" s="65"/>
      <c r="I17" s="60"/>
      <c r="J17" s="60"/>
      <c r="K17" s="60" t="s">
        <v>157</v>
      </c>
      <c r="L17" s="68">
        <f>SUM(L9:L16)</f>
        <v>3000</v>
      </c>
      <c r="M17" s="60"/>
      <c r="N17" s="59"/>
      <c r="O17" s="59"/>
    </row>
    <row r="18" spans="1:15" ht="18.75" customHeight="1" x14ac:dyDescent="0.15">
      <c r="A18" s="74"/>
      <c r="B18" s="74"/>
      <c r="C18" s="74"/>
      <c r="D18" s="74"/>
      <c r="E18" s="74"/>
      <c r="F18" s="74"/>
      <c r="G18" s="74"/>
      <c r="H18" s="74"/>
      <c r="I18" s="74"/>
      <c r="J18" s="74"/>
      <c r="K18" s="74"/>
      <c r="L18" s="74"/>
      <c r="M18" s="74"/>
      <c r="N18" s="75"/>
      <c r="O18" s="76"/>
    </row>
  </sheetData>
  <mergeCells count="9">
    <mergeCell ref="I5:O5"/>
    <mergeCell ref="H5:H6"/>
    <mergeCell ref="A5:A6"/>
    <mergeCell ref="B5:B6"/>
    <mergeCell ref="C5:C6"/>
    <mergeCell ref="D5:D6"/>
    <mergeCell ref="E5:E6"/>
    <mergeCell ref="F5:F6"/>
    <mergeCell ref="G5:G6"/>
  </mergeCells>
  <phoneticPr fontId="1"/>
  <pageMargins left="0.78740157480314965" right="0.19685039370078741" top="0.59055118110236227" bottom="0.39370078740157483" header="0.39370078740157483" footer="0.19685039370078741"/>
  <pageSetup paperSize="9" scale="74"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7"/>
  <sheetViews>
    <sheetView showGridLines="0" view="pageBreakPreview" zoomScale="85" zoomScaleNormal="85" zoomScaleSheetLayoutView="85" workbookViewId="0">
      <selection activeCell="A4" sqref="A4:N4"/>
    </sheetView>
  </sheetViews>
  <sheetFormatPr defaultRowHeight="18.75" customHeight="1" x14ac:dyDescent="0.15"/>
  <cols>
    <col min="1" max="1" width="16.125" style="72" bestFit="1" customWidth="1"/>
    <col min="2" max="5" width="8.5" style="72" bestFit="1" customWidth="1"/>
    <col min="6" max="6" width="8.5" style="78" bestFit="1" customWidth="1"/>
    <col min="7" max="7" width="8.625" style="72" customWidth="1"/>
    <col min="8" max="8" width="4.75" style="78" customWidth="1"/>
    <col min="9" max="9" width="8.625" style="72" customWidth="1"/>
    <col min="10" max="10" width="4.75" style="78" customWidth="1"/>
    <col min="11" max="11" width="8.625" style="72" customWidth="1"/>
    <col min="12" max="12" width="4.75" style="78" customWidth="1"/>
    <col min="13" max="13" width="8.625" style="72" customWidth="1"/>
    <col min="14" max="14" width="4.75" style="78" customWidth="1"/>
    <col min="15" max="15" width="8.625" style="72" customWidth="1"/>
    <col min="16" max="16" width="3.25" style="72" bestFit="1" customWidth="1"/>
    <col min="17" max="17" width="8.625" style="72" customWidth="1"/>
    <col min="18" max="16384" width="9" style="72"/>
  </cols>
  <sheetData>
    <row r="1" spans="1:17" s="69" customFormat="1" ht="18.75" customHeight="1" x14ac:dyDescent="0.15">
      <c r="F1" s="112"/>
      <c r="H1" s="112"/>
      <c r="J1" s="112"/>
      <c r="L1" s="112"/>
      <c r="N1" s="112"/>
      <c r="O1" s="267" t="s">
        <v>158</v>
      </c>
      <c r="P1" s="267"/>
      <c r="Q1" s="267"/>
    </row>
    <row r="2" spans="1:17" s="69" customFormat="1" ht="18.75" customHeight="1" x14ac:dyDescent="0.15">
      <c r="F2" s="112"/>
      <c r="H2" s="112"/>
      <c r="J2" s="112"/>
      <c r="L2" s="112"/>
      <c r="N2" s="112"/>
      <c r="O2" s="70"/>
    </row>
    <row r="3" spans="1:17" s="69" customFormat="1" ht="18.75" customHeight="1" x14ac:dyDescent="0.15">
      <c r="F3" s="112"/>
      <c r="H3" s="112"/>
      <c r="J3" s="112"/>
      <c r="L3" s="112"/>
      <c r="N3" s="112"/>
      <c r="O3" s="70"/>
    </row>
    <row r="4" spans="1:17" ht="18.75" customHeight="1" x14ac:dyDescent="0.15">
      <c r="A4" s="253" t="s">
        <v>159</v>
      </c>
      <c r="B4" s="253"/>
      <c r="C4" s="253"/>
      <c r="D4" s="253"/>
      <c r="E4" s="253"/>
      <c r="F4" s="253"/>
      <c r="G4" s="253"/>
      <c r="H4" s="253"/>
      <c r="I4" s="253"/>
      <c r="J4" s="253"/>
      <c r="K4" s="253"/>
      <c r="L4" s="253"/>
      <c r="M4" s="253"/>
      <c r="N4" s="253"/>
      <c r="Q4" s="71" t="s">
        <v>50</v>
      </c>
    </row>
    <row r="5" spans="1:17" ht="18.75" customHeight="1" x14ac:dyDescent="0.15">
      <c r="A5" s="87" t="s">
        <v>160</v>
      </c>
      <c r="B5" s="262" t="s">
        <v>161</v>
      </c>
      <c r="C5" s="262"/>
      <c r="D5" s="262"/>
      <c r="E5" s="263"/>
      <c r="F5" s="261" t="s">
        <v>183</v>
      </c>
      <c r="G5" s="262"/>
      <c r="H5" s="262"/>
      <c r="I5" s="263"/>
      <c r="J5" s="261" t="s">
        <v>184</v>
      </c>
      <c r="K5" s="262"/>
      <c r="L5" s="262"/>
      <c r="M5" s="263"/>
      <c r="N5" s="261" t="s">
        <v>185</v>
      </c>
      <c r="O5" s="262"/>
      <c r="P5" s="262"/>
      <c r="Q5" s="263"/>
    </row>
    <row r="6" spans="1:17" ht="18.75" customHeight="1" x14ac:dyDescent="0.15">
      <c r="A6" s="254" t="s">
        <v>169</v>
      </c>
      <c r="B6" s="255"/>
      <c r="C6" s="255"/>
      <c r="D6" s="256"/>
      <c r="E6" s="264" t="s">
        <v>186</v>
      </c>
      <c r="F6" s="265"/>
      <c r="G6" s="265"/>
      <c r="H6" s="265"/>
      <c r="I6" s="265"/>
      <c r="J6" s="265"/>
      <c r="K6" s="265"/>
      <c r="L6" s="265"/>
      <c r="M6" s="265"/>
      <c r="N6" s="265"/>
      <c r="O6" s="265"/>
      <c r="P6" s="265"/>
      <c r="Q6" s="266"/>
    </row>
    <row r="7" spans="1:17" ht="18.75" customHeight="1" x14ac:dyDescent="0.15">
      <c r="A7" s="259" t="s">
        <v>162</v>
      </c>
      <c r="B7" s="79" t="s">
        <v>163</v>
      </c>
      <c r="C7" s="79" t="s">
        <v>166</v>
      </c>
      <c r="D7" s="82" t="s">
        <v>167</v>
      </c>
      <c r="E7" s="259" t="s">
        <v>170</v>
      </c>
      <c r="F7" s="257" t="s">
        <v>202</v>
      </c>
      <c r="G7" s="257" t="s">
        <v>173</v>
      </c>
      <c r="H7" s="257" t="s">
        <v>174</v>
      </c>
      <c r="I7" s="257" t="s">
        <v>175</v>
      </c>
      <c r="J7" s="257" t="s">
        <v>174</v>
      </c>
      <c r="K7" s="257" t="s">
        <v>176</v>
      </c>
      <c r="L7" s="257" t="s">
        <v>174</v>
      </c>
      <c r="M7" s="257" t="s">
        <v>178</v>
      </c>
      <c r="N7" s="257" t="s">
        <v>179</v>
      </c>
      <c r="O7" s="268" t="s">
        <v>180</v>
      </c>
      <c r="P7" s="257" t="s">
        <v>181</v>
      </c>
      <c r="Q7" s="269" t="s">
        <v>182</v>
      </c>
    </row>
    <row r="8" spans="1:17" ht="18.75" customHeight="1" x14ac:dyDescent="0.15">
      <c r="A8" s="260"/>
      <c r="B8" s="85" t="s">
        <v>164</v>
      </c>
      <c r="C8" s="81" t="s">
        <v>165</v>
      </c>
      <c r="D8" s="86" t="s">
        <v>168</v>
      </c>
      <c r="E8" s="260"/>
      <c r="F8" s="258"/>
      <c r="G8" s="258"/>
      <c r="H8" s="258"/>
      <c r="I8" s="258"/>
      <c r="J8" s="258"/>
      <c r="K8" s="258"/>
      <c r="L8" s="258"/>
      <c r="M8" s="258"/>
      <c r="N8" s="258"/>
      <c r="O8" s="258"/>
      <c r="P8" s="258"/>
      <c r="Q8" s="270"/>
    </row>
    <row r="9" spans="1:17" s="96" customFormat="1" ht="18.75" customHeight="1" x14ac:dyDescent="0.15">
      <c r="A9" s="92" t="s">
        <v>187</v>
      </c>
      <c r="B9" s="95">
        <v>30</v>
      </c>
      <c r="C9" s="95">
        <v>110</v>
      </c>
      <c r="D9" s="94">
        <v>29</v>
      </c>
      <c r="E9" s="108">
        <v>81000</v>
      </c>
      <c r="F9" s="93" t="s">
        <v>203</v>
      </c>
      <c r="G9" s="95">
        <v>0.7</v>
      </c>
      <c r="H9" s="93" t="s">
        <v>174</v>
      </c>
      <c r="I9" s="105">
        <v>0</v>
      </c>
      <c r="J9" s="93" t="s">
        <v>174</v>
      </c>
      <c r="K9" s="105">
        <v>0</v>
      </c>
      <c r="L9" s="93" t="s">
        <v>174</v>
      </c>
      <c r="M9" s="105">
        <v>0</v>
      </c>
      <c r="N9" s="93" t="s">
        <v>179</v>
      </c>
      <c r="O9" s="105">
        <v>1880</v>
      </c>
      <c r="P9" s="95" t="s">
        <v>181</v>
      </c>
      <c r="Q9" s="84">
        <f>E9*(1+G9+I9+K9+M9)+O9</f>
        <v>139580</v>
      </c>
    </row>
    <row r="10" spans="1:17" s="96" customFormat="1" ht="18.75" customHeight="1" x14ac:dyDescent="0.15">
      <c r="A10" s="109"/>
      <c r="B10" s="99"/>
      <c r="C10" s="99"/>
      <c r="D10" s="98"/>
      <c r="E10" s="88"/>
      <c r="F10" s="93" t="s">
        <v>201</v>
      </c>
      <c r="G10" s="99"/>
      <c r="H10" s="97" t="s">
        <v>174</v>
      </c>
      <c r="I10" s="80"/>
      <c r="J10" s="97" t="s">
        <v>174</v>
      </c>
      <c r="K10" s="80"/>
      <c r="L10" s="100" t="s">
        <v>174</v>
      </c>
      <c r="M10" s="80"/>
      <c r="N10" s="100" t="s">
        <v>179</v>
      </c>
      <c r="O10" s="80"/>
      <c r="P10" s="99"/>
      <c r="Q10" s="83"/>
    </row>
    <row r="11" spans="1:17" s="96" customFormat="1" ht="18.75" customHeight="1" x14ac:dyDescent="0.15">
      <c r="A11" s="109"/>
      <c r="B11" s="99"/>
      <c r="C11" s="99"/>
      <c r="D11" s="98"/>
      <c r="E11" s="88"/>
      <c r="F11" s="93" t="s">
        <v>201</v>
      </c>
      <c r="G11" s="99"/>
      <c r="H11" s="97" t="s">
        <v>174</v>
      </c>
      <c r="I11" s="80"/>
      <c r="J11" s="97" t="s">
        <v>174</v>
      </c>
      <c r="K11" s="80"/>
      <c r="L11" s="100" t="s">
        <v>174</v>
      </c>
      <c r="M11" s="80"/>
      <c r="N11" s="100" t="s">
        <v>179</v>
      </c>
      <c r="O11" s="80"/>
      <c r="P11" s="99"/>
      <c r="Q11" s="83"/>
    </row>
    <row r="12" spans="1:17" s="96" customFormat="1" ht="18.75" customHeight="1" x14ac:dyDescent="0.15">
      <c r="A12" s="110"/>
      <c r="B12" s="104"/>
      <c r="C12" s="104"/>
      <c r="D12" s="102"/>
      <c r="E12" s="90"/>
      <c r="F12" s="103"/>
      <c r="G12" s="104"/>
      <c r="H12" s="101"/>
      <c r="I12" s="91"/>
      <c r="J12" s="101"/>
      <c r="K12" s="91"/>
      <c r="L12" s="103"/>
      <c r="M12" s="91"/>
      <c r="N12" s="101"/>
      <c r="O12" s="91"/>
      <c r="P12" s="104"/>
      <c r="Q12" s="89"/>
    </row>
    <row r="13" spans="1:17" ht="18.75" customHeight="1" x14ac:dyDescent="0.15">
      <c r="A13" s="76"/>
      <c r="B13" s="76"/>
      <c r="C13" s="76"/>
      <c r="D13" s="76"/>
      <c r="E13" s="76"/>
      <c r="F13" s="106"/>
      <c r="G13" s="76"/>
      <c r="H13" s="106"/>
      <c r="I13" s="111"/>
      <c r="J13" s="106"/>
      <c r="K13" s="76"/>
      <c r="L13" s="106"/>
      <c r="M13" s="76"/>
      <c r="N13" s="107"/>
      <c r="O13" s="76"/>
    </row>
    <row r="15" spans="1:17" ht="18.75" customHeight="1" x14ac:dyDescent="0.15">
      <c r="A15" s="253" t="s">
        <v>189</v>
      </c>
      <c r="B15" s="253"/>
      <c r="C15" s="253"/>
      <c r="D15" s="253"/>
      <c r="E15" s="253"/>
      <c r="F15" s="253"/>
      <c r="G15" s="253"/>
      <c r="H15" s="253"/>
      <c r="I15" s="253"/>
      <c r="J15" s="253"/>
      <c r="K15" s="253"/>
      <c r="L15" s="253"/>
      <c r="M15" s="253"/>
      <c r="N15" s="253"/>
      <c r="Q15" s="71" t="s">
        <v>50</v>
      </c>
    </row>
    <row r="16" spans="1:17" ht="18.75" customHeight="1" x14ac:dyDescent="0.15">
      <c r="A16" s="20" t="s">
        <v>160</v>
      </c>
      <c r="B16" s="262" t="s">
        <v>190</v>
      </c>
      <c r="C16" s="262"/>
      <c r="D16" s="262"/>
      <c r="E16" s="263"/>
      <c r="F16" s="261" t="s">
        <v>183</v>
      </c>
      <c r="G16" s="262"/>
      <c r="H16" s="262"/>
      <c r="I16" s="263"/>
      <c r="J16" s="261" t="s">
        <v>184</v>
      </c>
      <c r="K16" s="262"/>
      <c r="L16" s="262"/>
      <c r="M16" s="263"/>
      <c r="N16" s="261" t="s">
        <v>185</v>
      </c>
      <c r="O16" s="262"/>
      <c r="P16" s="262"/>
      <c r="Q16" s="263"/>
    </row>
    <row r="17" spans="1:17" ht="18.75" customHeight="1" x14ac:dyDescent="0.15">
      <c r="A17" s="254" t="s">
        <v>169</v>
      </c>
      <c r="B17" s="255"/>
      <c r="C17" s="255"/>
      <c r="D17" s="256"/>
      <c r="E17" s="264" t="s">
        <v>186</v>
      </c>
      <c r="F17" s="265"/>
      <c r="G17" s="265"/>
      <c r="H17" s="265"/>
      <c r="I17" s="265"/>
      <c r="J17" s="265"/>
      <c r="K17" s="265"/>
      <c r="L17" s="265"/>
      <c r="M17" s="265"/>
      <c r="N17" s="265"/>
      <c r="O17" s="265"/>
      <c r="P17" s="265"/>
      <c r="Q17" s="266"/>
    </row>
    <row r="18" spans="1:17" ht="18.75" customHeight="1" x14ac:dyDescent="0.15">
      <c r="A18" s="259" t="s">
        <v>162</v>
      </c>
      <c r="B18" s="79" t="s">
        <v>163</v>
      </c>
      <c r="C18" s="79" t="s">
        <v>166</v>
      </c>
      <c r="D18" s="82" t="s">
        <v>167</v>
      </c>
      <c r="E18" s="259" t="s">
        <v>170</v>
      </c>
      <c r="F18" s="257" t="s">
        <v>201</v>
      </c>
      <c r="G18" s="257" t="s">
        <v>173</v>
      </c>
      <c r="H18" s="257" t="s">
        <v>174</v>
      </c>
      <c r="I18" s="257" t="s">
        <v>175</v>
      </c>
      <c r="J18" s="257" t="s">
        <v>174</v>
      </c>
      <c r="K18" s="257" t="s">
        <v>176</v>
      </c>
      <c r="L18" s="257" t="s">
        <v>174</v>
      </c>
      <c r="M18" s="257" t="s">
        <v>178</v>
      </c>
      <c r="N18" s="257" t="s">
        <v>179</v>
      </c>
      <c r="O18" s="268" t="s">
        <v>180</v>
      </c>
      <c r="P18" s="257" t="s">
        <v>181</v>
      </c>
      <c r="Q18" s="269" t="s">
        <v>182</v>
      </c>
    </row>
    <row r="19" spans="1:17" ht="18.75" customHeight="1" x14ac:dyDescent="0.15">
      <c r="A19" s="260"/>
      <c r="B19" s="85" t="s">
        <v>164</v>
      </c>
      <c r="C19" s="81" t="s">
        <v>165</v>
      </c>
      <c r="D19" s="86" t="s">
        <v>168</v>
      </c>
      <c r="E19" s="260"/>
      <c r="F19" s="258"/>
      <c r="G19" s="258"/>
      <c r="H19" s="258"/>
      <c r="I19" s="258"/>
      <c r="J19" s="258"/>
      <c r="K19" s="258"/>
      <c r="L19" s="258"/>
      <c r="M19" s="258"/>
      <c r="N19" s="258"/>
      <c r="O19" s="258"/>
      <c r="P19" s="258"/>
      <c r="Q19" s="270"/>
    </row>
    <row r="20" spans="1:17" s="96" customFormat="1" ht="18.75" customHeight="1" x14ac:dyDescent="0.15">
      <c r="A20" s="92" t="s">
        <v>187</v>
      </c>
      <c r="B20" s="95">
        <v>20</v>
      </c>
      <c r="C20" s="95">
        <v>50</v>
      </c>
      <c r="D20" s="94">
        <v>19.972999999999999</v>
      </c>
      <c r="E20" s="108">
        <v>42000</v>
      </c>
      <c r="F20" s="93" t="s">
        <v>201</v>
      </c>
      <c r="G20" s="95">
        <v>0.7</v>
      </c>
      <c r="H20" s="93" t="s">
        <v>174</v>
      </c>
      <c r="I20" s="105">
        <v>0</v>
      </c>
      <c r="J20" s="93" t="s">
        <v>174</v>
      </c>
      <c r="K20" s="105">
        <v>0</v>
      </c>
      <c r="L20" s="93" t="s">
        <v>174</v>
      </c>
      <c r="M20" s="105">
        <v>0</v>
      </c>
      <c r="N20" s="93" t="s">
        <v>179</v>
      </c>
      <c r="O20" s="105">
        <v>1355</v>
      </c>
      <c r="P20" s="95" t="s">
        <v>181</v>
      </c>
      <c r="Q20" s="84">
        <f t="shared" ref="Q20:Q21" si="0">E20*(1+G20+I20+K20+M20)+O20</f>
        <v>72755</v>
      </c>
    </row>
    <row r="21" spans="1:17" s="96" customFormat="1" ht="18.75" customHeight="1" x14ac:dyDescent="0.15">
      <c r="A21" s="109" t="s">
        <v>191</v>
      </c>
      <c r="B21" s="99">
        <v>40</v>
      </c>
      <c r="C21" s="99">
        <v>50</v>
      </c>
      <c r="D21" s="98">
        <v>1.3220000000000001</v>
      </c>
      <c r="E21" s="88">
        <v>18500</v>
      </c>
      <c r="F21" s="93" t="s">
        <v>201</v>
      </c>
      <c r="G21" s="99">
        <v>0.6</v>
      </c>
      <c r="H21" s="97" t="s">
        <v>174</v>
      </c>
      <c r="I21" s="80"/>
      <c r="J21" s="97" t="s">
        <v>174</v>
      </c>
      <c r="K21" s="80"/>
      <c r="L21" s="100" t="s">
        <v>174</v>
      </c>
      <c r="M21" s="80"/>
      <c r="N21" s="100" t="s">
        <v>179</v>
      </c>
      <c r="O21" s="105">
        <v>650</v>
      </c>
      <c r="P21" s="95" t="s">
        <v>181</v>
      </c>
      <c r="Q21" s="84">
        <f t="shared" si="0"/>
        <v>30250</v>
      </c>
    </row>
    <row r="22" spans="1:17" s="96" customFormat="1" ht="18.75" customHeight="1" x14ac:dyDescent="0.15">
      <c r="A22" s="109"/>
      <c r="B22" s="99"/>
      <c r="C22" s="99"/>
      <c r="D22" s="98"/>
      <c r="E22" s="88"/>
      <c r="F22" s="93" t="s">
        <v>201</v>
      </c>
      <c r="G22" s="99"/>
      <c r="H22" s="97" t="s">
        <v>174</v>
      </c>
      <c r="I22" s="80"/>
      <c r="J22" s="97" t="s">
        <v>174</v>
      </c>
      <c r="K22" s="80"/>
      <c r="L22" s="100" t="s">
        <v>174</v>
      </c>
      <c r="M22" s="80"/>
      <c r="N22" s="100" t="s">
        <v>179</v>
      </c>
      <c r="O22" s="80"/>
      <c r="P22" s="99"/>
      <c r="Q22" s="83"/>
    </row>
    <row r="23" spans="1:17" s="96" customFormat="1" ht="18.75" customHeight="1" x14ac:dyDescent="0.15">
      <c r="A23" s="113"/>
      <c r="B23" s="114"/>
      <c r="C23" s="114"/>
      <c r="D23" s="115"/>
      <c r="E23" s="116"/>
      <c r="F23" s="117"/>
      <c r="G23" s="114"/>
      <c r="H23" s="118"/>
      <c r="I23" s="119"/>
      <c r="J23" s="118"/>
      <c r="K23" s="119"/>
      <c r="L23" s="120"/>
      <c r="M23" s="119"/>
      <c r="N23" s="120"/>
      <c r="O23" s="119"/>
      <c r="P23" s="114"/>
      <c r="Q23" s="121"/>
    </row>
    <row r="24" spans="1:17" s="96" customFormat="1" ht="18.75" customHeight="1" x14ac:dyDescent="0.15">
      <c r="A24" s="113"/>
      <c r="B24" s="114"/>
      <c r="C24" s="114"/>
      <c r="D24" s="115"/>
      <c r="E24" s="116"/>
      <c r="F24" s="117"/>
      <c r="G24" s="114"/>
      <c r="H24" s="118"/>
      <c r="I24" s="119"/>
      <c r="J24" s="118"/>
      <c r="K24" s="119"/>
      <c r="L24" s="120"/>
      <c r="M24" s="119"/>
      <c r="N24" s="120"/>
      <c r="O24" s="119"/>
      <c r="P24" s="114"/>
      <c r="Q24" s="121">
        <f>SUM(Q20:Q23)</f>
        <v>103005</v>
      </c>
    </row>
    <row r="25" spans="1:17" s="96" customFormat="1" ht="18.75" customHeight="1" x14ac:dyDescent="0.15">
      <c r="A25" s="110"/>
      <c r="B25" s="104"/>
      <c r="C25" s="104"/>
      <c r="D25" s="102"/>
      <c r="E25" s="90"/>
      <c r="F25" s="103"/>
      <c r="G25" s="104"/>
      <c r="H25" s="101"/>
      <c r="I25" s="91"/>
      <c r="J25" s="101"/>
      <c r="K25" s="91"/>
      <c r="L25" s="103"/>
      <c r="M25" s="91"/>
      <c r="N25" s="101"/>
      <c r="O25" s="91" t="s">
        <v>192</v>
      </c>
      <c r="P25" s="104"/>
      <c r="Q25" s="89">
        <f>Q24*2</f>
        <v>206010</v>
      </c>
    </row>
    <row r="26" spans="1:17" ht="18.75" customHeight="1" x14ac:dyDescent="0.15">
      <c r="A26" s="76"/>
      <c r="B26" s="76"/>
      <c r="C26" s="76"/>
      <c r="D26" s="76"/>
      <c r="E26" s="76"/>
      <c r="F26" s="106"/>
      <c r="G26" s="76"/>
      <c r="H26" s="106"/>
      <c r="I26" s="111"/>
      <c r="J26" s="106"/>
      <c r="K26" s="76"/>
      <c r="L26" s="106"/>
      <c r="M26" s="76"/>
      <c r="N26" s="107"/>
      <c r="O26" s="76"/>
    </row>
    <row r="28" spans="1:17" ht="18.75" customHeight="1" x14ac:dyDescent="0.15">
      <c r="A28" s="253" t="s">
        <v>193</v>
      </c>
      <c r="B28" s="253"/>
      <c r="C28" s="253"/>
      <c r="D28" s="253"/>
      <c r="E28" s="253"/>
      <c r="F28" s="253"/>
      <c r="G28" s="253"/>
      <c r="H28" s="253"/>
      <c r="I28" s="253"/>
      <c r="J28" s="253"/>
      <c r="K28" s="253"/>
      <c r="L28" s="253"/>
      <c r="M28" s="253"/>
      <c r="N28" s="253"/>
      <c r="Q28" s="71" t="s">
        <v>50</v>
      </c>
    </row>
    <row r="29" spans="1:17" ht="18.75" customHeight="1" x14ac:dyDescent="0.15">
      <c r="A29" s="20" t="s">
        <v>194</v>
      </c>
      <c r="B29" s="262"/>
      <c r="C29" s="262"/>
      <c r="D29" s="262"/>
      <c r="E29" s="263"/>
      <c r="F29" s="261" t="s">
        <v>183</v>
      </c>
      <c r="G29" s="262"/>
      <c r="H29" s="262"/>
      <c r="I29" s="263"/>
      <c r="J29" s="261" t="s">
        <v>184</v>
      </c>
      <c r="K29" s="262"/>
      <c r="L29" s="262"/>
      <c r="M29" s="263"/>
      <c r="N29" s="261" t="s">
        <v>185</v>
      </c>
      <c r="O29" s="262"/>
      <c r="P29" s="262"/>
      <c r="Q29" s="263"/>
    </row>
    <row r="30" spans="1:17" ht="18.75" customHeight="1" x14ac:dyDescent="0.15">
      <c r="A30" s="254" t="s">
        <v>169</v>
      </c>
      <c r="B30" s="255"/>
      <c r="C30" s="255"/>
      <c r="D30" s="256"/>
      <c r="E30" s="264" t="s">
        <v>186</v>
      </c>
      <c r="F30" s="265"/>
      <c r="G30" s="265"/>
      <c r="H30" s="265"/>
      <c r="I30" s="265"/>
      <c r="J30" s="265"/>
      <c r="K30" s="265"/>
      <c r="L30" s="265"/>
      <c r="M30" s="265"/>
      <c r="N30" s="265"/>
      <c r="O30" s="265"/>
      <c r="P30" s="265"/>
      <c r="Q30" s="266"/>
    </row>
    <row r="31" spans="1:17" ht="18.75" customHeight="1" x14ac:dyDescent="0.15">
      <c r="A31" s="259" t="s">
        <v>162</v>
      </c>
      <c r="B31" s="79" t="s">
        <v>163</v>
      </c>
      <c r="C31" s="79" t="s">
        <v>166</v>
      </c>
      <c r="D31" s="82" t="s">
        <v>167</v>
      </c>
      <c r="E31" s="273"/>
      <c r="F31" s="274"/>
      <c r="G31" s="268" t="s">
        <v>196</v>
      </c>
      <c r="H31" s="257" t="s">
        <v>199</v>
      </c>
      <c r="I31" s="268" t="s">
        <v>197</v>
      </c>
      <c r="J31" s="257" t="s">
        <v>172</v>
      </c>
      <c r="K31" s="257" t="s">
        <v>176</v>
      </c>
      <c r="L31" s="257" t="s">
        <v>174</v>
      </c>
      <c r="M31" s="257" t="s">
        <v>178</v>
      </c>
      <c r="N31" s="257" t="s">
        <v>179</v>
      </c>
      <c r="O31" s="268" t="s">
        <v>200</v>
      </c>
      <c r="P31" s="257" t="s">
        <v>181</v>
      </c>
      <c r="Q31" s="269" t="s">
        <v>182</v>
      </c>
    </row>
    <row r="32" spans="1:17" ht="18.75" customHeight="1" x14ac:dyDescent="0.15">
      <c r="A32" s="260"/>
      <c r="B32" s="85" t="s">
        <v>164</v>
      </c>
      <c r="C32" s="81" t="s">
        <v>165</v>
      </c>
      <c r="D32" s="86" t="s">
        <v>168</v>
      </c>
      <c r="E32" s="275"/>
      <c r="F32" s="276"/>
      <c r="G32" s="258"/>
      <c r="H32" s="258"/>
      <c r="I32" s="258"/>
      <c r="J32" s="258"/>
      <c r="K32" s="258"/>
      <c r="L32" s="258"/>
      <c r="M32" s="258"/>
      <c r="N32" s="258"/>
      <c r="O32" s="258"/>
      <c r="P32" s="258"/>
      <c r="Q32" s="270"/>
    </row>
    <row r="33" spans="1:17" s="96" customFormat="1" ht="18.75" customHeight="1" x14ac:dyDescent="0.15">
      <c r="A33" s="92" t="s">
        <v>187</v>
      </c>
      <c r="B33" s="95">
        <v>20</v>
      </c>
      <c r="C33" s="95">
        <v>90</v>
      </c>
      <c r="D33" s="94">
        <v>5</v>
      </c>
      <c r="E33" s="277" t="s">
        <v>195</v>
      </c>
      <c r="F33" s="278"/>
      <c r="G33" s="95">
        <v>95</v>
      </c>
      <c r="H33" s="93" t="s">
        <v>199</v>
      </c>
      <c r="I33" s="105">
        <v>4000</v>
      </c>
      <c r="J33" s="93" t="s">
        <v>188</v>
      </c>
      <c r="K33" s="105">
        <v>0</v>
      </c>
      <c r="L33" s="93" t="s">
        <v>174</v>
      </c>
      <c r="M33" s="105">
        <v>0</v>
      </c>
      <c r="N33" s="93" t="s">
        <v>179</v>
      </c>
      <c r="O33" s="105">
        <v>0</v>
      </c>
      <c r="P33" s="95" t="s">
        <v>181</v>
      </c>
      <c r="Q33" s="84">
        <f>G33*(I33+K33+M33)+O33</f>
        <v>380000</v>
      </c>
    </row>
    <row r="34" spans="1:17" s="96" customFormat="1" ht="18.75" customHeight="1" x14ac:dyDescent="0.15">
      <c r="A34" s="109"/>
      <c r="B34" s="99"/>
      <c r="C34" s="99"/>
      <c r="D34" s="98"/>
      <c r="E34" s="279"/>
      <c r="F34" s="280" t="s">
        <v>188</v>
      </c>
      <c r="G34" s="99"/>
      <c r="H34" s="97" t="s">
        <v>198</v>
      </c>
      <c r="I34" s="80"/>
      <c r="J34" s="93" t="s">
        <v>171</v>
      </c>
      <c r="K34" s="80"/>
      <c r="L34" s="100"/>
      <c r="M34" s="80"/>
      <c r="N34" s="100" t="s">
        <v>177</v>
      </c>
      <c r="O34" s="105"/>
      <c r="P34" s="95" t="s">
        <v>181</v>
      </c>
      <c r="Q34" s="84"/>
    </row>
    <row r="35" spans="1:17" s="96" customFormat="1" ht="18.75" customHeight="1" x14ac:dyDescent="0.15">
      <c r="A35" s="109"/>
      <c r="B35" s="99"/>
      <c r="C35" s="99"/>
      <c r="D35" s="98"/>
      <c r="E35" s="279"/>
      <c r="F35" s="280" t="s">
        <v>188</v>
      </c>
      <c r="G35" s="99"/>
      <c r="H35" s="97" t="s">
        <v>198</v>
      </c>
      <c r="I35" s="80"/>
      <c r="J35" s="93" t="s">
        <v>171</v>
      </c>
      <c r="K35" s="80"/>
      <c r="L35" s="100"/>
      <c r="M35" s="80"/>
      <c r="N35" s="100" t="s">
        <v>177</v>
      </c>
      <c r="O35" s="80"/>
      <c r="P35" s="99" t="s">
        <v>181</v>
      </c>
      <c r="Q35" s="83"/>
    </row>
    <row r="36" spans="1:17" s="96" customFormat="1" ht="18.75" customHeight="1" x14ac:dyDescent="0.15">
      <c r="A36" s="110"/>
      <c r="B36" s="104"/>
      <c r="C36" s="104"/>
      <c r="D36" s="102"/>
      <c r="E36" s="271"/>
      <c r="F36" s="272"/>
      <c r="G36" s="104"/>
      <c r="H36" s="101"/>
      <c r="I36" s="91"/>
      <c r="J36" s="101"/>
      <c r="K36" s="91"/>
      <c r="L36" s="103"/>
      <c r="M36" s="91"/>
      <c r="N36" s="101"/>
      <c r="O36" s="91"/>
      <c r="P36" s="104"/>
      <c r="Q36" s="89"/>
    </row>
    <row r="37" spans="1:17" ht="18.75" customHeight="1" x14ac:dyDescent="0.15">
      <c r="A37" s="76"/>
      <c r="B37" s="76"/>
      <c r="C37" s="76"/>
      <c r="D37" s="76"/>
      <c r="E37" s="76"/>
      <c r="F37" s="106"/>
      <c r="G37" s="76"/>
      <c r="H37" s="106"/>
      <c r="I37" s="111"/>
      <c r="J37" s="106"/>
      <c r="K37" s="76"/>
      <c r="L37" s="106"/>
      <c r="M37" s="76"/>
      <c r="N37" s="107"/>
      <c r="O37" s="76"/>
    </row>
  </sheetData>
  <mergeCells count="76">
    <mergeCell ref="E36:F36"/>
    <mergeCell ref="E31:F32"/>
    <mergeCell ref="E33:F33"/>
    <mergeCell ref="E34:F34"/>
    <mergeCell ref="E35:F35"/>
    <mergeCell ref="Q31:Q32"/>
    <mergeCell ref="A30:D30"/>
    <mergeCell ref="E30:Q30"/>
    <mergeCell ref="A31:A32"/>
    <mergeCell ref="G31:G32"/>
    <mergeCell ref="H31:H32"/>
    <mergeCell ref="I31:I32"/>
    <mergeCell ref="J31:J32"/>
    <mergeCell ref="K31:K32"/>
    <mergeCell ref="L31:L32"/>
    <mergeCell ref="M31:M32"/>
    <mergeCell ref="N31:N32"/>
    <mergeCell ref="O31:O32"/>
    <mergeCell ref="P31:P32"/>
    <mergeCell ref="Q18:Q19"/>
    <mergeCell ref="A28:N28"/>
    <mergeCell ref="B29:E29"/>
    <mergeCell ref="F29:G29"/>
    <mergeCell ref="H29:I29"/>
    <mergeCell ref="J29:K29"/>
    <mergeCell ref="L29:M29"/>
    <mergeCell ref="N29:O29"/>
    <mergeCell ref="P29:Q29"/>
    <mergeCell ref="J18:J19"/>
    <mergeCell ref="K18:K19"/>
    <mergeCell ref="L18:L19"/>
    <mergeCell ref="M18:M19"/>
    <mergeCell ref="N18:N19"/>
    <mergeCell ref="O18:O19"/>
    <mergeCell ref="N16:O16"/>
    <mergeCell ref="P16:Q16"/>
    <mergeCell ref="A17:D17"/>
    <mergeCell ref="E17:Q17"/>
    <mergeCell ref="A18:A19"/>
    <mergeCell ref="E18:E19"/>
    <mergeCell ref="F18:F19"/>
    <mergeCell ref="G18:G19"/>
    <mergeCell ref="H18:H19"/>
    <mergeCell ref="I18:I19"/>
    <mergeCell ref="B16:E16"/>
    <mergeCell ref="F16:G16"/>
    <mergeCell ref="H16:I16"/>
    <mergeCell ref="J16:K16"/>
    <mergeCell ref="L16:M16"/>
    <mergeCell ref="P18:P19"/>
    <mergeCell ref="P5:Q5"/>
    <mergeCell ref="E6:Q6"/>
    <mergeCell ref="O1:Q1"/>
    <mergeCell ref="A15:N15"/>
    <mergeCell ref="M7:M8"/>
    <mergeCell ref="N7:N8"/>
    <mergeCell ref="O7:O8"/>
    <mergeCell ref="P7:P8"/>
    <mergeCell ref="Q7:Q8"/>
    <mergeCell ref="B5:E5"/>
    <mergeCell ref="F5:G5"/>
    <mergeCell ref="H5:I5"/>
    <mergeCell ref="J5:K5"/>
    <mergeCell ref="L5:M5"/>
    <mergeCell ref="G7:G8"/>
    <mergeCell ref="H7:H8"/>
    <mergeCell ref="A4:N4"/>
    <mergeCell ref="A6:D6"/>
    <mergeCell ref="I7:I8"/>
    <mergeCell ref="J7:J8"/>
    <mergeCell ref="K7:K8"/>
    <mergeCell ref="L7:L8"/>
    <mergeCell ref="A7:A8"/>
    <mergeCell ref="E7:E8"/>
    <mergeCell ref="F7:F8"/>
    <mergeCell ref="N5:O5"/>
  </mergeCells>
  <phoneticPr fontId="1"/>
  <pageMargins left="0.78740157480314965" right="0.19685039370078741" top="0.59055118110236227" bottom="0.39370078740157483" header="0.39370078740157483" footer="0.19685039370078741"/>
  <pageSetup paperSize="9" scale="7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基本情報</vt:lpstr>
      <vt:lpstr>様式－１【標準】</vt:lpstr>
      <vt:lpstr>様式－１【簡素】</vt:lpstr>
      <vt:lpstr>様式－１ー１</vt:lpstr>
      <vt:lpstr>様式－２</vt:lpstr>
      <vt:lpstr>様式－３</vt:lpstr>
      <vt:lpstr>様式－３ －１</vt:lpstr>
      <vt:lpstr>様式－３ －２</vt:lpstr>
      <vt:lpstr>様式－３ －３</vt:lpstr>
      <vt:lpstr>様式－４</vt:lpstr>
      <vt:lpstr>様式－５</vt:lpstr>
      <vt:lpstr>様式－５－１</vt:lpstr>
      <vt:lpstr>様式－５－１ &lt;別添&gt;</vt:lpstr>
      <vt:lpstr>様式－６</vt:lpstr>
      <vt:lpstr>様式－６ (1％未満)</vt:lpstr>
      <vt:lpstr>様式－７（共36号）</vt:lpstr>
      <vt:lpstr>共38号</vt:lpstr>
      <vt:lpstr>様式－７－１（共37号）</vt:lpstr>
      <vt:lpstr>共38号!Print_Area</vt:lpstr>
      <vt:lpstr>'様式－１【簡素】'!Print_Area</vt:lpstr>
      <vt:lpstr>'様式－１【標準】'!Print_Area</vt:lpstr>
      <vt:lpstr>'様式－１ー１'!Print_Area</vt:lpstr>
      <vt:lpstr>'様式－２'!Print_Area</vt:lpstr>
      <vt:lpstr>'様式－３'!Print_Area</vt:lpstr>
      <vt:lpstr>'様式－３ －１'!Print_Area</vt:lpstr>
      <vt:lpstr>'様式－３ －２'!Print_Area</vt:lpstr>
      <vt:lpstr>'様式－３ －３'!Print_Area</vt:lpstr>
      <vt:lpstr>'様式－４'!Print_Area</vt:lpstr>
      <vt:lpstr>'様式－５'!Print_Area</vt:lpstr>
      <vt:lpstr>'様式－５－１'!Print_Area</vt:lpstr>
      <vt:lpstr>'様式－５－１ &lt;別添&gt;'!Print_Area</vt:lpstr>
      <vt:lpstr>'様式－６'!Print_Area</vt:lpstr>
      <vt:lpstr>'様式－６ (1％未満)'!Print_Area</vt:lpstr>
      <vt:lpstr>'様式－７（共36号）'!Print_Area</vt:lpstr>
      <vt:lpstr>'様式－７－１（共37号）'!Print_Area</vt:lpstr>
      <vt:lpstr>工事件名</vt:lpstr>
      <vt:lpstr>設計番号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長谷川　千恵</cp:lastModifiedBy>
  <cp:lastPrinted>2026-07-31T04:53:59Z</cp:lastPrinted>
  <dcterms:created xsi:type="dcterms:W3CDTF">2022-03-31T06:04:53Z</dcterms:created>
  <dcterms:modified xsi:type="dcterms:W3CDTF">2026-08-03T06:11:35Z</dcterms:modified>
</cp:coreProperties>
</file>